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ker\Documents\Toastmasters\2024-25\"/>
    </mc:Choice>
  </mc:AlternateContent>
  <xr:revisionPtr revIDLastSave="0" documentId="13_ncr:1_{B9E73818-355D-474F-9714-80932F07B4D8}" xr6:coauthVersionLast="47" xr6:coauthVersionMax="47" xr10:uidLastSave="{00000000-0000-0000-0000-000000000000}"/>
  <bookViews>
    <workbookView xWindow="5010" yWindow="-19875" windowWidth="25845" windowHeight="19725" activeTab="1" xr2:uid="{0405D6DE-F11D-4673-B744-F12835506187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33" i="2" l="1"/>
  <c r="C133" i="2"/>
  <c r="E80" i="2" l="1"/>
  <c r="E98" i="2"/>
  <c r="F98" i="2" s="1"/>
  <c r="E120" i="2"/>
  <c r="F120" i="2" s="1"/>
  <c r="E58" i="2"/>
  <c r="F58" i="2" s="1"/>
  <c r="E70" i="2"/>
  <c r="F70" i="2" s="1"/>
  <c r="E128" i="2"/>
  <c r="E72" i="2"/>
  <c r="E13" i="2"/>
  <c r="F13" i="2" s="1"/>
  <c r="E112" i="2"/>
  <c r="F112" i="2" s="1"/>
  <c r="E95" i="2"/>
  <c r="F95" i="2" s="1"/>
  <c r="E97" i="2"/>
  <c r="F97" i="2" s="1"/>
  <c r="E69" i="2"/>
  <c r="F69" i="2" s="1"/>
  <c r="E123" i="2"/>
  <c r="F123" i="2" s="1"/>
  <c r="E121" i="2"/>
  <c r="E49" i="2"/>
  <c r="E84" i="2"/>
  <c r="E101" i="2"/>
  <c r="E118" i="2"/>
  <c r="F118" i="2" s="1"/>
  <c r="E5" i="2"/>
  <c r="F80" i="2" s="1"/>
  <c r="E26" i="2"/>
  <c r="F26" i="2" s="1"/>
  <c r="E85" i="2"/>
  <c r="F85" i="2" s="1"/>
  <c r="E11" i="2"/>
  <c r="E10" i="2"/>
  <c r="E55" i="2"/>
  <c r="F55" i="2" s="1"/>
  <c r="E107" i="2"/>
  <c r="F107" i="2" s="1"/>
  <c r="E68" i="2"/>
  <c r="F68" i="2" s="1"/>
  <c r="E124" i="2"/>
  <c r="F124" i="2" s="1"/>
  <c r="E9" i="2"/>
  <c r="F9" i="2" s="1"/>
  <c r="E75" i="2"/>
  <c r="F75" i="2" s="1"/>
  <c r="E105" i="2"/>
  <c r="E94" i="2"/>
  <c r="E76" i="2"/>
  <c r="E23" i="2"/>
  <c r="E42" i="2"/>
  <c r="F42" i="2" s="1"/>
  <c r="E103" i="2"/>
  <c r="F103" i="2" s="1"/>
  <c r="E116" i="2"/>
  <c r="F116" i="2" s="1"/>
  <c r="E117" i="2"/>
  <c r="F117" i="2" s="1"/>
  <c r="E106" i="2"/>
  <c r="E127" i="2"/>
  <c r="E43" i="2"/>
  <c r="F43" i="2" s="1"/>
  <c r="E56" i="2"/>
  <c r="F56" i="2" s="1"/>
  <c r="E93" i="2"/>
  <c r="F93" i="2" s="1"/>
  <c r="E81" i="2"/>
  <c r="F81" i="2" s="1"/>
  <c r="E108" i="2"/>
  <c r="F108" i="2" s="1"/>
  <c r="E88" i="2"/>
  <c r="F88" i="2" s="1"/>
  <c r="E22" i="2"/>
  <c r="E34" i="2"/>
  <c r="E52" i="2"/>
  <c r="E90" i="2"/>
  <c r="E18" i="2"/>
  <c r="F18" i="2" s="1"/>
  <c r="E31" i="2"/>
  <c r="F31" i="2" s="1"/>
  <c r="E45" i="2"/>
  <c r="F45" i="2" s="1"/>
  <c r="E66" i="2"/>
  <c r="F66" i="2" s="1"/>
  <c r="E87" i="2"/>
  <c r="E44" i="2"/>
  <c r="E102" i="2"/>
  <c r="F102" i="2" s="1"/>
  <c r="E92" i="2"/>
  <c r="F92" i="2" s="1"/>
  <c r="E129" i="2"/>
  <c r="F129" i="2" s="1"/>
  <c r="E79" i="2"/>
  <c r="F79" i="2" s="1"/>
  <c r="E73" i="2"/>
  <c r="F73" i="2" s="1"/>
  <c r="E83" i="2"/>
  <c r="F83" i="2" s="1"/>
  <c r="E113" i="2"/>
  <c r="E38" i="2"/>
  <c r="E29" i="2"/>
  <c r="E63" i="2"/>
  <c r="E50" i="2"/>
  <c r="F50" i="2" s="1"/>
  <c r="E36" i="2"/>
  <c r="F36" i="2" s="1"/>
  <c r="E39" i="2"/>
  <c r="F39" i="2" s="1"/>
  <c r="E4" i="2"/>
  <c r="F4" i="2" s="1"/>
  <c r="E122" i="2"/>
  <c r="E54" i="2"/>
  <c r="E111" i="2"/>
  <c r="F111" i="2" s="1"/>
  <c r="E6" i="2"/>
  <c r="F6" i="2" s="1"/>
  <c r="E32" i="2"/>
  <c r="F32" i="2" s="1"/>
  <c r="E96" i="2"/>
  <c r="F96" i="2" s="1"/>
  <c r="E99" i="2"/>
  <c r="F99" i="2" s="1"/>
  <c r="E114" i="2"/>
  <c r="F114" i="2" s="1"/>
  <c r="E130" i="2"/>
  <c r="E115" i="2"/>
  <c r="E47" i="2"/>
  <c r="E24" i="2"/>
  <c r="E71" i="2"/>
  <c r="F71" i="2" s="1"/>
  <c r="E74" i="2"/>
  <c r="F74" i="2" s="1"/>
  <c r="E57" i="2"/>
  <c r="F57" i="2" s="1"/>
  <c r="E62" i="2"/>
  <c r="F62" i="2" s="1"/>
  <c r="E109" i="2"/>
  <c r="E12" i="2"/>
  <c r="E131" i="2"/>
  <c r="F131" i="2" s="1"/>
  <c r="E2" i="2"/>
  <c r="F2" i="2" s="1"/>
  <c r="E89" i="2"/>
  <c r="F89" i="2" s="1"/>
  <c r="E21" i="2"/>
  <c r="F21" i="2" s="1"/>
  <c r="E17" i="2"/>
  <c r="F17" i="2" s="1"/>
  <c r="E8" i="2"/>
  <c r="F72" i="2" s="1"/>
  <c r="E30" i="2"/>
  <c r="E33" i="2"/>
  <c r="E3" i="2"/>
  <c r="E41" i="2"/>
  <c r="E59" i="2"/>
  <c r="F59" i="2" s="1"/>
  <c r="E27" i="2"/>
  <c r="F27" i="2" s="1"/>
  <c r="E126" i="2"/>
  <c r="F126" i="2" s="1"/>
  <c r="E67" i="2"/>
  <c r="F67" i="2" s="1"/>
  <c r="E65" i="2"/>
  <c r="E14" i="2"/>
  <c r="E78" i="2"/>
  <c r="F78" i="2" s="1"/>
  <c r="E46" i="2"/>
  <c r="F46" i="2" s="1"/>
  <c r="E60" i="2"/>
  <c r="F60" i="2" s="1"/>
  <c r="E110" i="2"/>
  <c r="F110" i="2" s="1"/>
  <c r="E77" i="2"/>
  <c r="F77" i="2" s="1"/>
  <c r="E48" i="2"/>
  <c r="F48" i="2" s="1"/>
  <c r="E100" i="2"/>
  <c r="E61" i="2"/>
  <c r="E15" i="2"/>
  <c r="E132" i="2"/>
  <c r="E86" i="2"/>
  <c r="F86" i="2" s="1"/>
  <c r="E125" i="2"/>
  <c r="F125" i="2" s="1"/>
  <c r="E91" i="2"/>
  <c r="F91" i="2" s="1"/>
  <c r="E37" i="2"/>
  <c r="F37" i="2" s="1"/>
  <c r="E25" i="2"/>
  <c r="E7" i="2"/>
  <c r="E28" i="2"/>
  <c r="F28" i="2" s="1"/>
  <c r="E119" i="2"/>
  <c r="F119" i="2" s="1"/>
  <c r="E20" i="2"/>
  <c r="F20" i="2" s="1"/>
  <c r="E16" i="2"/>
  <c r="F16" i="2" s="1"/>
  <c r="E51" i="2"/>
  <c r="F51" i="2" s="1"/>
  <c r="E40" i="2"/>
  <c r="F40" i="2" s="1"/>
  <c r="E19" i="2"/>
  <c r="E104" i="2"/>
  <c r="E35" i="2"/>
  <c r="E53" i="2"/>
  <c r="E64" i="2"/>
  <c r="F64" i="2" s="1"/>
  <c r="K15" i="2"/>
  <c r="J15" i="2"/>
  <c r="K14" i="2"/>
  <c r="J14" i="2"/>
  <c r="K6" i="2"/>
  <c r="J6" i="2"/>
  <c r="K12" i="2"/>
  <c r="J12" i="2"/>
  <c r="K5" i="2"/>
  <c r="J5" i="2"/>
  <c r="K9" i="2"/>
  <c r="J9" i="2"/>
  <c r="K11" i="2"/>
  <c r="J11" i="2"/>
  <c r="K10" i="2"/>
  <c r="J10" i="2"/>
  <c r="K7" i="2"/>
  <c r="J7" i="2"/>
  <c r="K8" i="2"/>
  <c r="J8" i="2"/>
  <c r="K13" i="2"/>
  <c r="J13" i="2"/>
  <c r="K3" i="2"/>
  <c r="J3" i="2"/>
  <c r="K4" i="2"/>
  <c r="J4" i="2"/>
  <c r="K2" i="2"/>
  <c r="J2" i="2"/>
  <c r="D134" i="2"/>
  <c r="E135" i="2"/>
  <c r="E82" i="2"/>
  <c r="F82" i="2" s="1"/>
  <c r="F3" i="2" l="1"/>
  <c r="F52" i="2"/>
  <c r="F84" i="2"/>
  <c r="F115" i="2"/>
  <c r="F49" i="2"/>
  <c r="F113" i="2"/>
  <c r="F8" i="2"/>
  <c r="F100" i="2"/>
  <c r="F22" i="2"/>
  <c r="F15" i="2"/>
  <c r="F29" i="2"/>
  <c r="F76" i="2"/>
  <c r="F104" i="2"/>
  <c r="F38" i="2"/>
  <c r="F94" i="2"/>
  <c r="F130" i="2"/>
  <c r="F105" i="2"/>
  <c r="F35" i="2"/>
  <c r="F47" i="2"/>
  <c r="F33" i="2"/>
  <c r="F61" i="2"/>
  <c r="F34" i="2"/>
  <c r="F19" i="2"/>
  <c r="F30" i="2"/>
  <c r="F121" i="2"/>
  <c r="F14" i="2"/>
  <c r="F54" i="2"/>
  <c r="F127" i="2"/>
  <c r="F10" i="2"/>
  <c r="F25" i="2"/>
  <c r="F109" i="2"/>
  <c r="F128" i="2"/>
  <c r="F106" i="2"/>
  <c r="F65" i="2"/>
  <c r="F122" i="2"/>
  <c r="F11" i="2"/>
  <c r="F5" i="2"/>
  <c r="F7" i="2"/>
  <c r="F12" i="2"/>
  <c r="F44" i="2"/>
  <c r="F87" i="2"/>
  <c r="F53" i="2"/>
  <c r="F132" i="2"/>
  <c r="F41" i="2"/>
  <c r="F24" i="2"/>
  <c r="F63" i="2"/>
  <c r="F90" i="2"/>
  <c r="F23" i="2"/>
  <c r="F101" i="2"/>
  <c r="L8" i="2"/>
  <c r="L6" i="2"/>
  <c r="D136" i="2"/>
  <c r="D138" i="2" s="1"/>
  <c r="E133" i="2"/>
  <c r="L4" i="2" l="1"/>
  <c r="L10" i="2"/>
  <c r="L15" i="2"/>
  <c r="L11" i="2"/>
  <c r="L5" i="2"/>
  <c r="L3" i="2"/>
  <c r="L14" i="2"/>
  <c r="L7" i="2"/>
  <c r="L9" i="2"/>
  <c r="J16" i="2"/>
  <c r="L12" i="2"/>
  <c r="K16" i="2"/>
  <c r="L2" i="2"/>
  <c r="L13" i="2"/>
  <c r="M13" i="2" l="1"/>
  <c r="M2" i="2"/>
  <c r="M12" i="2"/>
  <c r="M9" i="2"/>
  <c r="M14" i="2"/>
  <c r="M5" i="2"/>
  <c r="M10" i="2"/>
  <c r="M8" i="2"/>
  <c r="M7" i="2"/>
  <c r="M3" i="2"/>
  <c r="M11" i="2"/>
  <c r="M15" i="2"/>
  <c r="M4" i="2"/>
  <c r="M6" i="2"/>
  <c r="L16" i="2"/>
</calcChain>
</file>

<file path=xl/sharedStrings.xml><?xml version="1.0" encoding="utf-8"?>
<sst xmlns="http://schemas.openxmlformats.org/spreadsheetml/2006/main" count="235" uniqueCount="39">
  <si>
    <t>Proxy</t>
  </si>
  <si>
    <t>Ballots</t>
  </si>
  <si>
    <t>District</t>
  </si>
  <si>
    <t>Annual</t>
  </si>
  <si>
    <t>Business</t>
  </si>
  <si>
    <t>Meeting</t>
  </si>
  <si>
    <t>Counts</t>
  </si>
  <si>
    <t>-</t>
  </si>
  <si>
    <t>By</t>
  </si>
  <si>
    <t>---</t>
  </si>
  <si>
    <t>Session</t>
  </si>
  <si>
    <t>Totals</t>
  </si>
  <si>
    <t>Delegate</t>
  </si>
  <si>
    <t>At</t>
  </si>
  <si>
    <t>Large:</t>
  </si>
  <si>
    <t>Total</t>
  </si>
  <si>
    <t>Issued:</t>
  </si>
  <si>
    <t>Totals:</t>
  </si>
  <si>
    <t>F</t>
  </si>
  <si>
    <t>Region</t>
  </si>
  <si>
    <t>Proxies Received</t>
  </si>
  <si>
    <t>Percent</t>
  </si>
  <si>
    <t>Rank</t>
  </si>
  <si>
    <t>Comments</t>
  </si>
  <si>
    <t>Paid Clubs (as of August 12)</t>
  </si>
  <si>
    <t>Proxies received</t>
  </si>
  <si>
    <t>Best</t>
  </si>
  <si>
    <t>Second best</t>
  </si>
  <si>
    <t>Worst</t>
  </si>
  <si>
    <t>TOTAL</t>
  </si>
  <si>
    <t>2 votes per club</t>
  </si>
  <si>
    <t>At large</t>
  </si>
  <si>
    <t>Total votes</t>
  </si>
  <si>
    <t>DNAR</t>
  </si>
  <si>
    <t>U</t>
  </si>
  <si>
    <t>"U" clubs are distributed to districts for this purpose</t>
  </si>
  <si>
    <t>Clubs percent of total</t>
  </si>
  <si>
    <t>Paid Clubs (as of Aug 9)</t>
  </si>
  <si>
    <t>Third best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</si>
</sst>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">
    <xf numFmtId="0" fontId="0" fillId="0" borderId="0" xfId="0"/>
    <xf numFmtId="3" fontId="0" fillId="0" borderId="0" xfId="0" applyNumberFormat="1"/>
    <xf numFmtId="0" fontId="2" fillId="0" borderId="0" xfId="0" applyFont="1"/>
    <xf numFmtId="164" fontId="0" fillId="0" borderId="0" xfId="1" applyNumberFormat="1" applyFont="1"/>
    <xf numFmtId="0" fontId="0" fillId="0" borderId="1" xfId="0" applyBorder="1"/>
    <xf numFmtId="164" fontId="0" fillId="0" borderId="1" xfId="1" applyNumberFormat="1" applyFont="1" applyBorder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5B31AA-8879-4067-B3CE-EA1ADB52333F}">
  <dimension ref="A1:S220"/>
  <sheetViews>
    <sheetView topLeftCell="A184" workbookViewId="0">
      <selection activeCell="A205" sqref="A205:D220"/>
    </sheetView>
  </sheetViews>
  <sheetFormatPr defaultRowHeight="14.25" x14ac:dyDescent="0.45"/>
  <sheetData>
    <row r="1" spans="1:19" x14ac:dyDescent="0.45">
      <c r="A1">
        <v>2024</v>
      </c>
      <c r="B1" t="s">
        <v>3</v>
      </c>
      <c r="C1" t="s">
        <v>4</v>
      </c>
      <c r="D1" t="s">
        <v>5</v>
      </c>
      <c r="E1" t="s">
        <v>0</v>
      </c>
      <c r="F1" t="s">
        <v>6</v>
      </c>
      <c r="G1" t="s">
        <v>7</v>
      </c>
      <c r="H1" t="s">
        <v>8</v>
      </c>
      <c r="I1" t="s">
        <v>2</v>
      </c>
    </row>
    <row r="2" spans="1:19" x14ac:dyDescent="0.45">
      <c r="A2" t="s">
        <v>9</v>
      </c>
      <c r="B2" t="s">
        <v>10</v>
      </c>
      <c r="C2">
        <v>1</v>
      </c>
      <c r="D2" t="s">
        <v>9</v>
      </c>
      <c r="E2" t="s">
        <v>9</v>
      </c>
      <c r="F2" t="s">
        <v>10</v>
      </c>
      <c r="G2">
        <v>2</v>
      </c>
      <c r="H2" t="s">
        <v>9</v>
      </c>
      <c r="I2" t="s">
        <v>9</v>
      </c>
      <c r="J2" t="s">
        <v>10</v>
      </c>
      <c r="K2">
        <v>3</v>
      </c>
      <c r="L2" t="s">
        <v>9</v>
      </c>
      <c r="M2" t="s">
        <v>9</v>
      </c>
      <c r="N2" t="s">
        <v>10</v>
      </c>
      <c r="O2">
        <v>4</v>
      </c>
      <c r="P2" t="s">
        <v>9</v>
      </c>
      <c r="Q2" t="s">
        <v>9</v>
      </c>
      <c r="R2" t="s">
        <v>11</v>
      </c>
      <c r="S2" t="s">
        <v>9</v>
      </c>
    </row>
    <row r="3" spans="1:19" x14ac:dyDescent="0.45">
      <c r="A3">
        <v>86</v>
      </c>
      <c r="B3">
        <v>172</v>
      </c>
      <c r="C3">
        <v>3</v>
      </c>
      <c r="D3">
        <v>6</v>
      </c>
      <c r="E3">
        <v>13</v>
      </c>
      <c r="F3">
        <v>26</v>
      </c>
      <c r="G3">
        <v>8</v>
      </c>
      <c r="H3">
        <v>106</v>
      </c>
    </row>
    <row r="4" spans="1:19" x14ac:dyDescent="0.45">
      <c r="A4">
        <v>4</v>
      </c>
      <c r="B4">
        <v>8</v>
      </c>
      <c r="C4">
        <v>53</v>
      </c>
      <c r="D4">
        <v>106</v>
      </c>
      <c r="E4">
        <v>2</v>
      </c>
      <c r="F4">
        <v>4</v>
      </c>
      <c r="G4">
        <v>10</v>
      </c>
      <c r="H4">
        <v>64</v>
      </c>
    </row>
    <row r="5" spans="1:19" x14ac:dyDescent="0.45">
      <c r="A5">
        <v>3</v>
      </c>
      <c r="B5">
        <v>6</v>
      </c>
      <c r="C5">
        <v>55</v>
      </c>
      <c r="D5">
        <v>110</v>
      </c>
      <c r="E5">
        <v>6</v>
      </c>
      <c r="F5">
        <v>12</v>
      </c>
      <c r="G5">
        <v>6</v>
      </c>
      <c r="H5">
        <v>67</v>
      </c>
    </row>
    <row r="6" spans="1:19" x14ac:dyDescent="0.45">
      <c r="A6">
        <v>7</v>
      </c>
      <c r="B6">
        <v>14</v>
      </c>
      <c r="C6">
        <v>2</v>
      </c>
      <c r="D6">
        <v>4</v>
      </c>
      <c r="E6">
        <v>20</v>
      </c>
      <c r="F6">
        <v>40</v>
      </c>
      <c r="G6">
        <v>2</v>
      </c>
      <c r="H6">
        <v>30</v>
      </c>
    </row>
    <row r="7" spans="1:19" x14ac:dyDescent="0.45">
      <c r="A7">
        <v>2</v>
      </c>
      <c r="B7">
        <v>4</v>
      </c>
      <c r="C7">
        <v>74</v>
      </c>
      <c r="D7">
        <v>148</v>
      </c>
      <c r="E7">
        <v>2</v>
      </c>
      <c r="F7">
        <v>4</v>
      </c>
      <c r="G7">
        <v>6</v>
      </c>
      <c r="H7">
        <v>81</v>
      </c>
    </row>
    <row r="8" spans="1:19" x14ac:dyDescent="0.45">
      <c r="A8">
        <v>2</v>
      </c>
      <c r="B8">
        <v>4</v>
      </c>
      <c r="C8">
        <v>131</v>
      </c>
      <c r="D8">
        <v>262</v>
      </c>
      <c r="E8">
        <v>133</v>
      </c>
    </row>
    <row r="9" spans="1:19" x14ac:dyDescent="0.45">
      <c r="A9">
        <v>61</v>
      </c>
      <c r="B9">
        <v>122</v>
      </c>
      <c r="C9">
        <v>1</v>
      </c>
      <c r="D9">
        <v>2</v>
      </c>
      <c r="E9">
        <v>62</v>
      </c>
    </row>
    <row r="10" spans="1:19" x14ac:dyDescent="0.45">
      <c r="A10">
        <v>9</v>
      </c>
      <c r="B10">
        <v>18</v>
      </c>
      <c r="C10">
        <v>52</v>
      </c>
      <c r="D10">
        <v>104</v>
      </c>
      <c r="E10">
        <v>4</v>
      </c>
      <c r="F10">
        <v>8</v>
      </c>
      <c r="G10">
        <v>14</v>
      </c>
      <c r="H10">
        <v>72</v>
      </c>
    </row>
    <row r="11" spans="1:19" x14ac:dyDescent="0.45">
      <c r="A11">
        <v>1</v>
      </c>
      <c r="B11">
        <v>2</v>
      </c>
      <c r="C11">
        <v>23</v>
      </c>
      <c r="D11">
        <v>46</v>
      </c>
      <c r="E11">
        <v>7</v>
      </c>
      <c r="F11">
        <v>14</v>
      </c>
      <c r="G11">
        <v>16</v>
      </c>
      <c r="H11">
        <v>39</v>
      </c>
    </row>
    <row r="12" spans="1:19" x14ac:dyDescent="0.45">
      <c r="A12">
        <v>2</v>
      </c>
      <c r="B12">
        <v>4</v>
      </c>
      <c r="C12">
        <v>5</v>
      </c>
      <c r="D12">
        <v>10</v>
      </c>
      <c r="E12">
        <v>110</v>
      </c>
      <c r="F12">
        <v>62</v>
      </c>
    </row>
    <row r="13" spans="1:19" x14ac:dyDescent="0.45">
      <c r="A13">
        <v>5</v>
      </c>
      <c r="B13">
        <v>10</v>
      </c>
      <c r="C13">
        <v>9</v>
      </c>
      <c r="D13">
        <v>18</v>
      </c>
      <c r="E13">
        <v>4</v>
      </c>
      <c r="F13">
        <v>8</v>
      </c>
      <c r="G13">
        <v>68</v>
      </c>
      <c r="H13">
        <v>52</v>
      </c>
    </row>
    <row r="14" spans="1:19" x14ac:dyDescent="0.45">
      <c r="A14">
        <v>2</v>
      </c>
      <c r="B14">
        <v>4</v>
      </c>
      <c r="C14">
        <v>3</v>
      </c>
      <c r="D14">
        <v>6</v>
      </c>
      <c r="E14">
        <v>2</v>
      </c>
      <c r="F14">
        <v>4</v>
      </c>
      <c r="G14">
        <v>72</v>
      </c>
      <c r="H14">
        <v>43</v>
      </c>
    </row>
    <row r="15" spans="1:19" x14ac:dyDescent="0.45">
      <c r="A15">
        <v>1</v>
      </c>
      <c r="B15">
        <v>2</v>
      </c>
      <c r="C15">
        <v>108</v>
      </c>
      <c r="D15">
        <v>216</v>
      </c>
      <c r="E15">
        <v>2</v>
      </c>
      <c r="F15">
        <v>4</v>
      </c>
      <c r="G15">
        <v>111</v>
      </c>
    </row>
    <row r="16" spans="1:19" x14ac:dyDescent="0.45">
      <c r="A16">
        <v>71</v>
      </c>
      <c r="B16">
        <v>142</v>
      </c>
      <c r="C16">
        <v>6</v>
      </c>
      <c r="D16">
        <v>12</v>
      </c>
      <c r="E16">
        <v>4</v>
      </c>
      <c r="F16">
        <v>79</v>
      </c>
    </row>
    <row r="17" spans="1:8" x14ac:dyDescent="0.45">
      <c r="A17">
        <v>6</v>
      </c>
      <c r="B17">
        <v>12</v>
      </c>
      <c r="C17">
        <v>42</v>
      </c>
      <c r="D17">
        <v>84</v>
      </c>
      <c r="E17">
        <v>4</v>
      </c>
      <c r="F17">
        <v>8</v>
      </c>
      <c r="G17">
        <v>6</v>
      </c>
      <c r="H17">
        <v>55</v>
      </c>
    </row>
    <row r="18" spans="1:8" x14ac:dyDescent="0.45">
      <c r="A18">
        <v>3</v>
      </c>
      <c r="B18">
        <v>6</v>
      </c>
      <c r="C18">
        <v>3</v>
      </c>
      <c r="D18">
        <v>6</v>
      </c>
      <c r="E18">
        <v>60</v>
      </c>
      <c r="F18">
        <v>120</v>
      </c>
      <c r="G18">
        <v>32</v>
      </c>
      <c r="H18">
        <v>82</v>
      </c>
    </row>
    <row r="19" spans="1:8" x14ac:dyDescent="0.45">
      <c r="A19">
        <v>31</v>
      </c>
      <c r="B19">
        <v>62</v>
      </c>
      <c r="C19">
        <v>1</v>
      </c>
      <c r="D19">
        <v>2</v>
      </c>
      <c r="E19">
        <v>7</v>
      </c>
      <c r="F19">
        <v>14</v>
      </c>
      <c r="G19">
        <v>4</v>
      </c>
      <c r="H19">
        <v>41</v>
      </c>
    </row>
    <row r="20" spans="1:8" x14ac:dyDescent="0.45">
      <c r="A20">
        <v>34</v>
      </c>
      <c r="B20">
        <v>68</v>
      </c>
      <c r="C20">
        <v>12</v>
      </c>
      <c r="D20">
        <v>24</v>
      </c>
      <c r="E20">
        <v>3</v>
      </c>
      <c r="F20">
        <v>6</v>
      </c>
      <c r="G20">
        <v>8</v>
      </c>
      <c r="H20">
        <v>53</v>
      </c>
    </row>
    <row r="21" spans="1:8" x14ac:dyDescent="0.45">
      <c r="A21">
        <v>106</v>
      </c>
      <c r="B21">
        <v>212</v>
      </c>
      <c r="C21">
        <v>11</v>
      </c>
      <c r="D21">
        <v>22</v>
      </c>
      <c r="E21">
        <v>5</v>
      </c>
      <c r="F21">
        <v>10</v>
      </c>
      <c r="G21">
        <v>8</v>
      </c>
      <c r="H21">
        <v>126</v>
      </c>
    </row>
    <row r="22" spans="1:8" x14ac:dyDescent="0.45">
      <c r="A22">
        <v>1</v>
      </c>
      <c r="B22">
        <v>2</v>
      </c>
      <c r="C22">
        <v>60</v>
      </c>
      <c r="D22">
        <v>120</v>
      </c>
      <c r="E22">
        <v>3</v>
      </c>
      <c r="F22">
        <v>6</v>
      </c>
      <c r="G22">
        <v>4</v>
      </c>
      <c r="H22">
        <v>66</v>
      </c>
    </row>
    <row r="23" spans="1:8" x14ac:dyDescent="0.45">
      <c r="A23">
        <v>6</v>
      </c>
      <c r="B23">
        <v>12</v>
      </c>
      <c r="C23">
        <v>23</v>
      </c>
      <c r="D23">
        <v>46</v>
      </c>
      <c r="E23">
        <v>11</v>
      </c>
      <c r="F23">
        <v>22</v>
      </c>
      <c r="G23">
        <v>4</v>
      </c>
      <c r="H23">
        <v>42</v>
      </c>
    </row>
    <row r="24" spans="1:8" x14ac:dyDescent="0.45">
      <c r="A24">
        <v>8</v>
      </c>
      <c r="B24">
        <v>16</v>
      </c>
      <c r="C24">
        <v>56</v>
      </c>
      <c r="D24">
        <v>112</v>
      </c>
      <c r="E24">
        <v>14</v>
      </c>
      <c r="F24">
        <v>71</v>
      </c>
    </row>
    <row r="25" spans="1:8" x14ac:dyDescent="0.45">
      <c r="A25">
        <v>1</v>
      </c>
      <c r="B25">
        <v>2</v>
      </c>
      <c r="C25">
        <v>124</v>
      </c>
      <c r="D25">
        <v>248</v>
      </c>
      <c r="E25">
        <v>1</v>
      </c>
      <c r="F25">
        <v>2</v>
      </c>
      <c r="G25">
        <v>2</v>
      </c>
      <c r="H25">
        <v>127</v>
      </c>
    </row>
    <row r="26" spans="1:8" x14ac:dyDescent="0.45">
      <c r="A26">
        <v>64</v>
      </c>
      <c r="B26">
        <v>128</v>
      </c>
      <c r="C26">
        <v>4</v>
      </c>
      <c r="D26">
        <v>8</v>
      </c>
      <c r="E26">
        <v>2</v>
      </c>
      <c r="F26">
        <v>69</v>
      </c>
    </row>
    <row r="27" spans="1:8" x14ac:dyDescent="0.45">
      <c r="A27">
        <v>3</v>
      </c>
      <c r="B27">
        <v>6</v>
      </c>
      <c r="C27">
        <v>55</v>
      </c>
      <c r="D27">
        <v>110</v>
      </c>
      <c r="E27">
        <v>4</v>
      </c>
      <c r="F27">
        <v>8</v>
      </c>
      <c r="G27">
        <v>20</v>
      </c>
      <c r="H27">
        <v>72</v>
      </c>
    </row>
    <row r="28" spans="1:8" x14ac:dyDescent="0.45">
      <c r="A28">
        <v>7</v>
      </c>
      <c r="B28">
        <v>14</v>
      </c>
      <c r="C28">
        <v>52</v>
      </c>
      <c r="D28">
        <v>33</v>
      </c>
    </row>
    <row r="29" spans="1:8" x14ac:dyDescent="0.45">
      <c r="A29">
        <v>3</v>
      </c>
      <c r="B29">
        <v>6</v>
      </c>
      <c r="C29">
        <v>4</v>
      </c>
      <c r="D29">
        <v>8</v>
      </c>
      <c r="E29">
        <v>6</v>
      </c>
      <c r="F29">
        <v>12</v>
      </c>
      <c r="G29">
        <v>118</v>
      </c>
      <c r="H29">
        <v>72</v>
      </c>
    </row>
    <row r="30" spans="1:8" x14ac:dyDescent="0.45">
      <c r="A30">
        <v>98</v>
      </c>
      <c r="B30">
        <v>196</v>
      </c>
      <c r="C30">
        <v>2</v>
      </c>
      <c r="D30">
        <v>4</v>
      </c>
      <c r="E30">
        <v>6</v>
      </c>
      <c r="F30">
        <v>12</v>
      </c>
      <c r="G30">
        <v>10</v>
      </c>
      <c r="H30">
        <v>111</v>
      </c>
    </row>
    <row r="31" spans="1:8" x14ac:dyDescent="0.45">
      <c r="A31" t="s">
        <v>2</v>
      </c>
      <c r="B31">
        <v>57</v>
      </c>
      <c r="C31">
        <v>4</v>
      </c>
      <c r="D31">
        <v>8</v>
      </c>
      <c r="E31">
        <v>56</v>
      </c>
      <c r="F31">
        <v>112</v>
      </c>
      <c r="G31">
        <v>60</v>
      </c>
      <c r="H31">
        <v>120</v>
      </c>
    </row>
    <row r="32" spans="1:8" x14ac:dyDescent="0.45">
      <c r="A32" t="s">
        <v>2</v>
      </c>
      <c r="B32">
        <v>55</v>
      </c>
      <c r="C32">
        <v>59</v>
      </c>
      <c r="D32">
        <v>144</v>
      </c>
    </row>
    <row r="33" spans="1:4" x14ac:dyDescent="0.45">
      <c r="A33" t="s">
        <v>2</v>
      </c>
      <c r="B33">
        <v>56</v>
      </c>
      <c r="C33">
        <v>5</v>
      </c>
      <c r="D33">
        <v>222</v>
      </c>
    </row>
    <row r="34" spans="1:4" x14ac:dyDescent="0.45">
      <c r="A34" t="s">
        <v>2</v>
      </c>
      <c r="B34">
        <v>53</v>
      </c>
      <c r="C34">
        <v>10</v>
      </c>
      <c r="D34">
        <v>144</v>
      </c>
    </row>
    <row r="35" spans="1:4" x14ac:dyDescent="0.45">
      <c r="A35" t="s">
        <v>2</v>
      </c>
      <c r="B35">
        <v>54</v>
      </c>
      <c r="C35">
        <v>26</v>
      </c>
      <c r="D35">
        <v>66</v>
      </c>
    </row>
    <row r="36" spans="1:4" x14ac:dyDescent="0.45">
      <c r="A36" t="s">
        <v>2</v>
      </c>
      <c r="B36">
        <v>51</v>
      </c>
      <c r="C36">
        <v>1</v>
      </c>
      <c r="D36">
        <v>254</v>
      </c>
    </row>
    <row r="37" spans="1:4" x14ac:dyDescent="0.45">
      <c r="A37" t="s">
        <v>2</v>
      </c>
      <c r="B37">
        <v>52</v>
      </c>
      <c r="C37">
        <v>1</v>
      </c>
      <c r="D37">
        <v>138</v>
      </c>
    </row>
    <row r="38" spans="1:4" x14ac:dyDescent="0.45">
      <c r="A38" t="s">
        <v>2</v>
      </c>
      <c r="B38">
        <v>49</v>
      </c>
      <c r="C38">
        <v>2</v>
      </c>
      <c r="D38">
        <v>84</v>
      </c>
    </row>
    <row r="39" spans="1:4" x14ac:dyDescent="0.45">
      <c r="A39" t="s">
        <v>2</v>
      </c>
      <c r="B39">
        <v>50</v>
      </c>
      <c r="C39">
        <v>7</v>
      </c>
      <c r="D39">
        <v>142</v>
      </c>
    </row>
    <row r="40" spans="1:4" x14ac:dyDescent="0.45">
      <c r="A40" t="s">
        <v>2</v>
      </c>
      <c r="B40">
        <v>47</v>
      </c>
      <c r="C40">
        <v>4</v>
      </c>
      <c r="D40">
        <v>252</v>
      </c>
    </row>
    <row r="41" spans="1:4" x14ac:dyDescent="0.45">
      <c r="A41" t="s">
        <v>2</v>
      </c>
      <c r="B41">
        <v>48</v>
      </c>
      <c r="C41">
        <v>2</v>
      </c>
      <c r="D41">
        <v>132</v>
      </c>
    </row>
    <row r="42" spans="1:4" x14ac:dyDescent="0.45">
      <c r="A42" t="s">
        <v>2</v>
      </c>
      <c r="B42">
        <v>45</v>
      </c>
      <c r="C42">
        <v>2</v>
      </c>
      <c r="D42">
        <v>82</v>
      </c>
    </row>
    <row r="43" spans="1:4" x14ac:dyDescent="0.45">
      <c r="A43" t="s">
        <v>2</v>
      </c>
      <c r="B43">
        <v>46</v>
      </c>
      <c r="C43">
        <v>4</v>
      </c>
      <c r="D43">
        <v>106</v>
      </c>
    </row>
    <row r="44" spans="1:4" x14ac:dyDescent="0.45">
      <c r="A44" t="s">
        <v>2</v>
      </c>
      <c r="B44">
        <v>43</v>
      </c>
      <c r="C44">
        <v>3</v>
      </c>
      <c r="D44">
        <v>110</v>
      </c>
    </row>
    <row r="45" spans="1:4" x14ac:dyDescent="0.45">
      <c r="A45" t="s">
        <v>2</v>
      </c>
      <c r="B45">
        <v>44</v>
      </c>
      <c r="C45">
        <v>16</v>
      </c>
      <c r="D45">
        <v>164</v>
      </c>
    </row>
    <row r="46" spans="1:4" x14ac:dyDescent="0.45">
      <c r="A46" t="s">
        <v>2</v>
      </c>
      <c r="B46">
        <v>41</v>
      </c>
      <c r="C46">
        <v>222</v>
      </c>
    </row>
    <row r="47" spans="1:4" x14ac:dyDescent="0.45">
      <c r="A47" t="s">
        <v>2</v>
      </c>
      <c r="B47">
        <v>42</v>
      </c>
      <c r="C47">
        <v>2</v>
      </c>
      <c r="D47">
        <v>158</v>
      </c>
    </row>
    <row r="48" spans="1:4" x14ac:dyDescent="0.45">
      <c r="A48" t="s">
        <v>2</v>
      </c>
      <c r="B48">
        <v>39</v>
      </c>
      <c r="C48">
        <v>34</v>
      </c>
      <c r="D48">
        <v>104</v>
      </c>
    </row>
    <row r="49" spans="1:19" x14ac:dyDescent="0.45">
      <c r="A49" t="s">
        <v>2</v>
      </c>
      <c r="B49">
        <v>40</v>
      </c>
      <c r="C49">
        <v>36</v>
      </c>
      <c r="D49">
        <v>86</v>
      </c>
    </row>
    <row r="50" spans="1:19" x14ac:dyDescent="0.45">
      <c r="A50" t="s">
        <v>2</v>
      </c>
      <c r="B50">
        <v>37</v>
      </c>
      <c r="C50">
        <v>8</v>
      </c>
      <c r="D50">
        <v>78</v>
      </c>
    </row>
    <row r="51" spans="1:19" x14ac:dyDescent="0.45">
      <c r="A51" t="s">
        <v>2</v>
      </c>
      <c r="B51">
        <v>38</v>
      </c>
      <c r="C51">
        <v>55</v>
      </c>
      <c r="D51">
        <v>124</v>
      </c>
    </row>
    <row r="52" spans="1:19" x14ac:dyDescent="0.45">
      <c r="A52" t="s">
        <v>2</v>
      </c>
      <c r="B52">
        <v>35</v>
      </c>
      <c r="C52">
        <v>124</v>
      </c>
    </row>
    <row r="53" spans="1:19" x14ac:dyDescent="0.45">
      <c r="A53" t="s">
        <v>2</v>
      </c>
      <c r="B53">
        <v>36</v>
      </c>
      <c r="C53">
        <v>7</v>
      </c>
      <c r="D53">
        <v>144</v>
      </c>
    </row>
    <row r="54" spans="1:19" x14ac:dyDescent="0.45">
      <c r="A54" t="s">
        <v>2</v>
      </c>
      <c r="B54">
        <v>33</v>
      </c>
      <c r="C54">
        <v>3</v>
      </c>
      <c r="D54">
        <v>162</v>
      </c>
    </row>
    <row r="55" spans="1:19" x14ac:dyDescent="0.45">
      <c r="A55" t="s">
        <v>2</v>
      </c>
      <c r="B55">
        <v>34</v>
      </c>
      <c r="C55">
        <v>266</v>
      </c>
    </row>
    <row r="56" spans="1:19" x14ac:dyDescent="0.45">
      <c r="A56" t="s">
        <v>2</v>
      </c>
      <c r="B56">
        <v>31</v>
      </c>
      <c r="C56">
        <v>3</v>
      </c>
      <c r="D56">
        <v>134</v>
      </c>
    </row>
    <row r="57" spans="1:19" x14ac:dyDescent="0.45">
      <c r="A57" t="s">
        <v>2</v>
      </c>
      <c r="B57">
        <v>32</v>
      </c>
      <c r="C57">
        <v>1</v>
      </c>
      <c r="D57">
        <v>60</v>
      </c>
    </row>
    <row r="58" spans="1:19" x14ac:dyDescent="0.45">
      <c r="A58" t="s">
        <v>2</v>
      </c>
      <c r="B58">
        <v>29</v>
      </c>
      <c r="C58">
        <v>4</v>
      </c>
      <c r="D58">
        <v>212</v>
      </c>
    </row>
    <row r="59" spans="1:19" x14ac:dyDescent="0.45">
      <c r="A59" t="s">
        <v>2</v>
      </c>
      <c r="B59">
        <v>30</v>
      </c>
      <c r="C59">
        <v>5</v>
      </c>
      <c r="D59">
        <v>128</v>
      </c>
    </row>
    <row r="60" spans="1:19" x14ac:dyDescent="0.45">
      <c r="A60">
        <v>2024</v>
      </c>
      <c r="B60" t="s">
        <v>3</v>
      </c>
      <c r="C60" t="s">
        <v>4</v>
      </c>
      <c r="D60" t="s">
        <v>5</v>
      </c>
      <c r="E60" t="s">
        <v>0</v>
      </c>
      <c r="F60" t="s">
        <v>6</v>
      </c>
      <c r="G60" t="s">
        <v>7</v>
      </c>
      <c r="H60" t="s">
        <v>8</v>
      </c>
      <c r="I60" t="s">
        <v>2</v>
      </c>
    </row>
    <row r="61" spans="1:19" x14ac:dyDescent="0.45">
      <c r="A61" t="s">
        <v>9</v>
      </c>
      <c r="B61" t="s">
        <v>10</v>
      </c>
      <c r="C61">
        <v>1</v>
      </c>
      <c r="D61" t="s">
        <v>9</v>
      </c>
      <c r="E61" t="s">
        <v>9</v>
      </c>
      <c r="F61" t="s">
        <v>10</v>
      </c>
      <c r="G61">
        <v>2</v>
      </c>
      <c r="H61" t="s">
        <v>9</v>
      </c>
      <c r="I61" t="s">
        <v>9</v>
      </c>
      <c r="J61" t="s">
        <v>10</v>
      </c>
      <c r="K61">
        <v>3</v>
      </c>
      <c r="L61" t="s">
        <v>9</v>
      </c>
      <c r="M61" t="s">
        <v>9</v>
      </c>
      <c r="N61" t="s">
        <v>10</v>
      </c>
      <c r="O61">
        <v>4</v>
      </c>
      <c r="P61" t="s">
        <v>9</v>
      </c>
      <c r="Q61" t="s">
        <v>9</v>
      </c>
      <c r="R61" t="s">
        <v>11</v>
      </c>
      <c r="S61" t="s">
        <v>9</v>
      </c>
    </row>
    <row r="62" spans="1:19" x14ac:dyDescent="0.45">
      <c r="A62">
        <v>26</v>
      </c>
      <c r="B62">
        <v>52</v>
      </c>
      <c r="C62">
        <v>2</v>
      </c>
      <c r="D62">
        <v>4</v>
      </c>
      <c r="E62">
        <v>3</v>
      </c>
      <c r="F62">
        <v>6</v>
      </c>
      <c r="G62">
        <v>2</v>
      </c>
      <c r="H62">
        <v>32</v>
      </c>
    </row>
    <row r="63" spans="1:19" x14ac:dyDescent="0.45">
      <c r="A63">
        <v>1</v>
      </c>
      <c r="B63">
        <v>2</v>
      </c>
      <c r="C63">
        <v>34</v>
      </c>
      <c r="D63">
        <v>68</v>
      </c>
      <c r="E63">
        <v>4</v>
      </c>
      <c r="F63">
        <v>8</v>
      </c>
      <c r="G63">
        <v>4</v>
      </c>
      <c r="H63">
        <v>41</v>
      </c>
    </row>
    <row r="64" spans="1:19" x14ac:dyDescent="0.45">
      <c r="A64">
        <v>1</v>
      </c>
      <c r="B64">
        <v>2</v>
      </c>
      <c r="C64">
        <v>65</v>
      </c>
      <c r="D64">
        <v>130</v>
      </c>
      <c r="E64">
        <v>4</v>
      </c>
      <c r="F64">
        <v>68</v>
      </c>
    </row>
    <row r="65" spans="1:8" x14ac:dyDescent="0.45">
      <c r="A65">
        <v>5</v>
      </c>
      <c r="B65">
        <v>10</v>
      </c>
      <c r="C65">
        <v>92</v>
      </c>
      <c r="D65">
        <v>184</v>
      </c>
      <c r="E65">
        <v>6</v>
      </c>
      <c r="F65">
        <v>12</v>
      </c>
      <c r="G65">
        <v>4</v>
      </c>
      <c r="H65">
        <v>105</v>
      </c>
    </row>
    <row r="66" spans="1:8" x14ac:dyDescent="0.45">
      <c r="A66">
        <v>2</v>
      </c>
      <c r="B66">
        <v>4</v>
      </c>
      <c r="C66">
        <v>27</v>
      </c>
      <c r="D66">
        <v>54</v>
      </c>
      <c r="E66">
        <v>3</v>
      </c>
      <c r="F66">
        <v>6</v>
      </c>
      <c r="G66">
        <v>2</v>
      </c>
      <c r="H66">
        <v>33</v>
      </c>
    </row>
    <row r="67" spans="1:8" x14ac:dyDescent="0.45">
      <c r="A67">
        <v>15</v>
      </c>
      <c r="B67">
        <v>30</v>
      </c>
      <c r="C67">
        <v>3</v>
      </c>
      <c r="D67">
        <v>6</v>
      </c>
      <c r="E67">
        <v>4</v>
      </c>
      <c r="F67">
        <v>8</v>
      </c>
      <c r="G67">
        <v>6</v>
      </c>
      <c r="H67">
        <v>25</v>
      </c>
    </row>
    <row r="68" spans="1:8" x14ac:dyDescent="0.45">
      <c r="A68">
        <v>53</v>
      </c>
      <c r="B68">
        <v>106</v>
      </c>
      <c r="C68">
        <v>53</v>
      </c>
    </row>
    <row r="69" spans="1:8" x14ac:dyDescent="0.45">
      <c r="A69">
        <v>43</v>
      </c>
      <c r="B69">
        <v>86</v>
      </c>
      <c r="C69">
        <v>1</v>
      </c>
      <c r="D69">
        <v>2</v>
      </c>
      <c r="E69">
        <v>1</v>
      </c>
      <c r="F69">
        <v>2</v>
      </c>
      <c r="G69">
        <v>4</v>
      </c>
      <c r="H69">
        <v>47</v>
      </c>
    </row>
    <row r="70" spans="1:8" x14ac:dyDescent="0.45">
      <c r="A70">
        <v>50</v>
      </c>
      <c r="B70">
        <v>100</v>
      </c>
      <c r="C70">
        <v>2</v>
      </c>
      <c r="D70">
        <v>4</v>
      </c>
      <c r="E70">
        <v>1</v>
      </c>
      <c r="F70">
        <v>2</v>
      </c>
      <c r="G70">
        <v>6</v>
      </c>
      <c r="H70">
        <v>56</v>
      </c>
    </row>
    <row r="71" spans="1:8" x14ac:dyDescent="0.45">
      <c r="A71">
        <v>129</v>
      </c>
      <c r="B71">
        <v>258</v>
      </c>
      <c r="C71">
        <v>129</v>
      </c>
    </row>
    <row r="72" spans="1:8" x14ac:dyDescent="0.45">
      <c r="A72">
        <v>32</v>
      </c>
      <c r="B72">
        <v>64</v>
      </c>
      <c r="C72">
        <v>3</v>
      </c>
      <c r="D72">
        <v>6</v>
      </c>
      <c r="E72">
        <v>1</v>
      </c>
      <c r="F72">
        <v>2</v>
      </c>
      <c r="G72">
        <v>36</v>
      </c>
    </row>
    <row r="73" spans="1:8" x14ac:dyDescent="0.45">
      <c r="A73">
        <v>7</v>
      </c>
      <c r="B73">
        <v>14</v>
      </c>
      <c r="C73">
        <v>121</v>
      </c>
      <c r="D73">
        <v>242</v>
      </c>
      <c r="E73">
        <v>8</v>
      </c>
      <c r="F73">
        <v>132</v>
      </c>
    </row>
    <row r="74" spans="1:8" x14ac:dyDescent="0.45">
      <c r="A74">
        <v>133</v>
      </c>
      <c r="B74">
        <v>266</v>
      </c>
      <c r="C74">
        <v>133</v>
      </c>
    </row>
    <row r="75" spans="1:8" x14ac:dyDescent="0.45">
      <c r="A75">
        <v>1</v>
      </c>
      <c r="B75">
        <v>2</v>
      </c>
      <c r="C75">
        <v>68</v>
      </c>
      <c r="D75">
        <v>136</v>
      </c>
      <c r="E75">
        <v>11</v>
      </c>
      <c r="F75">
        <v>22</v>
      </c>
      <c r="G75">
        <v>12</v>
      </c>
      <c r="H75">
        <v>86</v>
      </c>
    </row>
    <row r="76" spans="1:8" x14ac:dyDescent="0.45">
      <c r="A76">
        <v>2</v>
      </c>
      <c r="B76">
        <v>4</v>
      </c>
      <c r="C76">
        <v>4</v>
      </c>
      <c r="D76">
        <v>8</v>
      </c>
      <c r="E76">
        <v>60</v>
      </c>
      <c r="F76">
        <v>120</v>
      </c>
      <c r="G76">
        <v>2</v>
      </c>
      <c r="H76">
        <v>67</v>
      </c>
    </row>
    <row r="77" spans="1:8" x14ac:dyDescent="0.45">
      <c r="A77">
        <v>6</v>
      </c>
      <c r="B77">
        <v>12</v>
      </c>
      <c r="C77">
        <v>49</v>
      </c>
      <c r="D77">
        <v>98</v>
      </c>
      <c r="E77">
        <v>2</v>
      </c>
      <c r="F77">
        <v>56</v>
      </c>
    </row>
    <row r="78" spans="1:8" x14ac:dyDescent="0.45">
      <c r="A78">
        <v>1</v>
      </c>
      <c r="B78">
        <v>2</v>
      </c>
      <c r="C78">
        <v>101</v>
      </c>
      <c r="D78">
        <v>202</v>
      </c>
      <c r="E78">
        <v>9</v>
      </c>
      <c r="F78">
        <v>18</v>
      </c>
      <c r="G78">
        <v>111</v>
      </c>
    </row>
    <row r="79" spans="1:8" x14ac:dyDescent="0.45">
      <c r="A79">
        <v>17</v>
      </c>
      <c r="B79">
        <v>34</v>
      </c>
      <c r="C79">
        <v>132</v>
      </c>
      <c r="D79">
        <v>264</v>
      </c>
      <c r="E79">
        <v>25</v>
      </c>
      <c r="F79">
        <v>50</v>
      </c>
      <c r="G79">
        <v>2</v>
      </c>
      <c r="H79">
        <v>175</v>
      </c>
    </row>
    <row r="80" spans="1:8" x14ac:dyDescent="0.45">
      <c r="A80">
        <v>3</v>
      </c>
      <c r="B80">
        <v>6</v>
      </c>
      <c r="C80">
        <v>109</v>
      </c>
      <c r="D80">
        <v>218</v>
      </c>
      <c r="E80">
        <v>5</v>
      </c>
      <c r="F80">
        <v>10</v>
      </c>
      <c r="G80">
        <v>117</v>
      </c>
    </row>
    <row r="81" spans="1:8" x14ac:dyDescent="0.45">
      <c r="A81">
        <v>27</v>
      </c>
      <c r="B81">
        <v>54</v>
      </c>
      <c r="C81">
        <v>3</v>
      </c>
      <c r="D81">
        <v>6</v>
      </c>
      <c r="E81">
        <v>1</v>
      </c>
      <c r="F81">
        <v>2</v>
      </c>
      <c r="G81">
        <v>4</v>
      </c>
      <c r="H81">
        <v>33</v>
      </c>
    </row>
    <row r="82" spans="1:8" x14ac:dyDescent="0.45">
      <c r="A82">
        <v>23</v>
      </c>
      <c r="B82">
        <v>46</v>
      </c>
      <c r="C82">
        <v>1</v>
      </c>
      <c r="D82">
        <v>2</v>
      </c>
      <c r="E82">
        <v>2</v>
      </c>
      <c r="F82">
        <v>25</v>
      </c>
    </row>
    <row r="83" spans="1:8" x14ac:dyDescent="0.45">
      <c r="A83">
        <v>1</v>
      </c>
      <c r="B83">
        <v>2</v>
      </c>
      <c r="C83">
        <v>4</v>
      </c>
      <c r="D83">
        <v>8</v>
      </c>
      <c r="E83">
        <v>32</v>
      </c>
      <c r="F83">
        <v>64</v>
      </c>
      <c r="G83">
        <v>37</v>
      </c>
    </row>
    <row r="84" spans="1:8" x14ac:dyDescent="0.45">
      <c r="A84">
        <v>46</v>
      </c>
      <c r="B84">
        <v>92</v>
      </c>
      <c r="C84">
        <v>32</v>
      </c>
      <c r="D84">
        <v>64</v>
      </c>
      <c r="E84">
        <v>2</v>
      </c>
      <c r="F84">
        <v>4</v>
      </c>
      <c r="G84">
        <v>42</v>
      </c>
      <c r="H84">
        <v>101</v>
      </c>
    </row>
    <row r="85" spans="1:8" x14ac:dyDescent="0.45">
      <c r="A85">
        <v>16</v>
      </c>
      <c r="B85">
        <v>32</v>
      </c>
      <c r="C85">
        <v>104</v>
      </c>
      <c r="D85">
        <v>208</v>
      </c>
      <c r="E85">
        <v>23</v>
      </c>
      <c r="F85">
        <v>46</v>
      </c>
      <c r="G85">
        <v>36</v>
      </c>
      <c r="H85">
        <v>161</v>
      </c>
    </row>
    <row r="86" spans="1:8" x14ac:dyDescent="0.45">
      <c r="A86">
        <v>1</v>
      </c>
      <c r="B86">
        <v>2</v>
      </c>
      <c r="C86">
        <v>128</v>
      </c>
      <c r="D86">
        <v>256</v>
      </c>
      <c r="E86">
        <v>2</v>
      </c>
      <c r="F86">
        <v>130</v>
      </c>
    </row>
    <row r="87" spans="1:8" x14ac:dyDescent="0.45">
      <c r="A87">
        <v>8</v>
      </c>
      <c r="B87">
        <v>16</v>
      </c>
      <c r="C87">
        <v>1</v>
      </c>
      <c r="D87">
        <v>2</v>
      </c>
      <c r="E87">
        <v>68</v>
      </c>
      <c r="F87">
        <v>136</v>
      </c>
      <c r="G87">
        <v>77</v>
      </c>
    </row>
    <row r="88" spans="1:8" x14ac:dyDescent="0.45">
      <c r="A88">
        <v>5</v>
      </c>
      <c r="B88">
        <v>10</v>
      </c>
      <c r="C88">
        <v>7</v>
      </c>
      <c r="D88">
        <v>14</v>
      </c>
      <c r="E88">
        <v>10</v>
      </c>
      <c r="F88">
        <v>20</v>
      </c>
      <c r="G88">
        <v>126</v>
      </c>
      <c r="H88">
        <v>85</v>
      </c>
    </row>
    <row r="89" spans="1:8" x14ac:dyDescent="0.45">
      <c r="A89">
        <v>1</v>
      </c>
      <c r="B89">
        <v>2</v>
      </c>
      <c r="C89">
        <v>79</v>
      </c>
      <c r="D89">
        <v>158</v>
      </c>
      <c r="E89">
        <v>2</v>
      </c>
      <c r="F89">
        <v>81</v>
      </c>
    </row>
    <row r="90" spans="1:8" x14ac:dyDescent="0.45">
      <c r="A90">
        <v>63</v>
      </c>
      <c r="B90">
        <v>126</v>
      </c>
      <c r="C90">
        <v>7</v>
      </c>
      <c r="D90">
        <v>14</v>
      </c>
      <c r="E90">
        <v>6</v>
      </c>
      <c r="F90">
        <v>12</v>
      </c>
      <c r="G90">
        <v>12</v>
      </c>
      <c r="H90">
        <v>82</v>
      </c>
    </row>
    <row r="91" spans="1:8" x14ac:dyDescent="0.45">
      <c r="A91" t="s">
        <v>2</v>
      </c>
      <c r="B91">
        <v>85</v>
      </c>
      <c r="C91">
        <v>1</v>
      </c>
      <c r="D91">
        <v>162</v>
      </c>
    </row>
    <row r="92" spans="1:8" x14ac:dyDescent="0.45">
      <c r="A92" t="s">
        <v>2</v>
      </c>
      <c r="B92">
        <v>86</v>
      </c>
      <c r="C92">
        <v>6</v>
      </c>
      <c r="D92">
        <v>164</v>
      </c>
    </row>
    <row r="93" spans="1:8" x14ac:dyDescent="0.45">
      <c r="A93" t="s">
        <v>2</v>
      </c>
      <c r="B93">
        <v>83</v>
      </c>
      <c r="C93">
        <v>154</v>
      </c>
    </row>
    <row r="94" spans="1:8" x14ac:dyDescent="0.45">
      <c r="A94" t="s">
        <v>2</v>
      </c>
      <c r="B94">
        <v>84</v>
      </c>
      <c r="C94">
        <v>63</v>
      </c>
      <c r="D94">
        <v>170</v>
      </c>
    </row>
    <row r="95" spans="1:8" x14ac:dyDescent="0.45">
      <c r="A95" t="s">
        <v>2</v>
      </c>
      <c r="B95">
        <v>81</v>
      </c>
      <c r="C95">
        <v>18</v>
      </c>
      <c r="D95">
        <v>322</v>
      </c>
    </row>
    <row r="96" spans="1:8" x14ac:dyDescent="0.45">
      <c r="A96" t="s">
        <v>2</v>
      </c>
      <c r="B96">
        <v>82</v>
      </c>
      <c r="C96">
        <v>1</v>
      </c>
      <c r="D96">
        <v>260</v>
      </c>
    </row>
    <row r="97" spans="1:4" x14ac:dyDescent="0.45">
      <c r="A97" t="s">
        <v>2</v>
      </c>
      <c r="B97">
        <v>79</v>
      </c>
      <c r="C97">
        <v>74</v>
      </c>
    </row>
    <row r="98" spans="1:4" x14ac:dyDescent="0.45">
      <c r="A98" t="s">
        <v>2</v>
      </c>
      <c r="B98">
        <v>80</v>
      </c>
      <c r="C98">
        <v>21</v>
      </c>
      <c r="D98">
        <v>202</v>
      </c>
    </row>
    <row r="99" spans="1:4" x14ac:dyDescent="0.45">
      <c r="A99" t="s">
        <v>2</v>
      </c>
      <c r="B99">
        <v>77</v>
      </c>
      <c r="C99">
        <v>2</v>
      </c>
      <c r="D99">
        <v>66</v>
      </c>
    </row>
    <row r="100" spans="1:4" x14ac:dyDescent="0.45">
      <c r="A100" t="s">
        <v>2</v>
      </c>
      <c r="B100">
        <v>78</v>
      </c>
      <c r="C100">
        <v>1</v>
      </c>
      <c r="D100">
        <v>50</v>
      </c>
    </row>
    <row r="101" spans="1:4" x14ac:dyDescent="0.45">
      <c r="A101" t="s">
        <v>2</v>
      </c>
      <c r="B101">
        <v>75</v>
      </c>
      <c r="C101">
        <v>1</v>
      </c>
      <c r="D101">
        <v>350</v>
      </c>
    </row>
    <row r="102" spans="1:4" x14ac:dyDescent="0.45">
      <c r="A102" t="s">
        <v>2</v>
      </c>
      <c r="B102">
        <v>76</v>
      </c>
      <c r="C102">
        <v>234</v>
      </c>
    </row>
    <row r="103" spans="1:4" x14ac:dyDescent="0.45">
      <c r="A103" t="s">
        <v>2</v>
      </c>
      <c r="B103">
        <v>73</v>
      </c>
      <c r="C103">
        <v>1</v>
      </c>
      <c r="D103">
        <v>112</v>
      </c>
    </row>
    <row r="104" spans="1:4" x14ac:dyDescent="0.45">
      <c r="A104" t="s">
        <v>2</v>
      </c>
      <c r="B104">
        <v>74</v>
      </c>
      <c r="C104">
        <v>222</v>
      </c>
    </row>
    <row r="105" spans="1:4" x14ac:dyDescent="0.45">
      <c r="A105" t="s">
        <v>2</v>
      </c>
      <c r="B105">
        <v>71</v>
      </c>
      <c r="C105">
        <v>6</v>
      </c>
      <c r="D105">
        <v>172</v>
      </c>
    </row>
    <row r="106" spans="1:4" x14ac:dyDescent="0.45">
      <c r="A106" t="s">
        <v>2</v>
      </c>
      <c r="B106">
        <v>72</v>
      </c>
      <c r="C106">
        <v>1</v>
      </c>
      <c r="D106">
        <v>134</v>
      </c>
    </row>
    <row r="107" spans="1:4" x14ac:dyDescent="0.45">
      <c r="A107" t="s">
        <v>2</v>
      </c>
      <c r="B107">
        <v>69</v>
      </c>
      <c r="C107">
        <v>4</v>
      </c>
      <c r="D107">
        <v>264</v>
      </c>
    </row>
    <row r="108" spans="1:4" x14ac:dyDescent="0.45">
      <c r="A108" t="s">
        <v>2</v>
      </c>
      <c r="B108">
        <v>70</v>
      </c>
      <c r="C108">
        <v>266</v>
      </c>
    </row>
    <row r="109" spans="1:4" x14ac:dyDescent="0.45">
      <c r="A109" t="s">
        <v>2</v>
      </c>
      <c r="B109">
        <v>67</v>
      </c>
      <c r="C109">
        <v>258</v>
      </c>
    </row>
    <row r="110" spans="1:4" x14ac:dyDescent="0.45">
      <c r="A110" t="s">
        <v>2</v>
      </c>
      <c r="B110">
        <v>68</v>
      </c>
      <c r="C110">
        <v>72</v>
      </c>
    </row>
    <row r="111" spans="1:4" x14ac:dyDescent="0.45">
      <c r="A111" t="s">
        <v>2</v>
      </c>
      <c r="B111">
        <v>65</v>
      </c>
      <c r="C111">
        <v>2</v>
      </c>
      <c r="D111">
        <v>94</v>
      </c>
    </row>
    <row r="112" spans="1:4" x14ac:dyDescent="0.45">
      <c r="A112" t="s">
        <v>2</v>
      </c>
      <c r="B112">
        <v>66</v>
      </c>
      <c r="C112">
        <v>3</v>
      </c>
      <c r="D112">
        <v>112</v>
      </c>
    </row>
    <row r="113" spans="1:19" x14ac:dyDescent="0.45">
      <c r="A113" t="s">
        <v>2</v>
      </c>
      <c r="B113">
        <v>63</v>
      </c>
      <c r="C113">
        <v>3</v>
      </c>
      <c r="D113">
        <v>50</v>
      </c>
    </row>
    <row r="114" spans="1:19" x14ac:dyDescent="0.45">
      <c r="A114" t="s">
        <v>2</v>
      </c>
      <c r="B114">
        <v>64</v>
      </c>
      <c r="C114">
        <v>106</v>
      </c>
    </row>
    <row r="115" spans="1:19" x14ac:dyDescent="0.45">
      <c r="A115" t="s">
        <v>2</v>
      </c>
      <c r="B115">
        <v>61</v>
      </c>
      <c r="C115">
        <v>2</v>
      </c>
      <c r="D115">
        <v>210</v>
      </c>
    </row>
    <row r="116" spans="1:19" x14ac:dyDescent="0.45">
      <c r="A116" t="s">
        <v>2</v>
      </c>
      <c r="B116">
        <v>62</v>
      </c>
      <c r="C116">
        <v>1</v>
      </c>
      <c r="D116">
        <v>66</v>
      </c>
    </row>
    <row r="117" spans="1:19" x14ac:dyDescent="0.45">
      <c r="A117" t="s">
        <v>2</v>
      </c>
      <c r="B117">
        <v>59</v>
      </c>
      <c r="C117">
        <v>2</v>
      </c>
      <c r="D117">
        <v>82</v>
      </c>
    </row>
    <row r="118" spans="1:19" x14ac:dyDescent="0.45">
      <c r="A118" t="s">
        <v>2</v>
      </c>
      <c r="B118">
        <v>60</v>
      </c>
      <c r="C118">
        <v>2</v>
      </c>
      <c r="D118">
        <v>136</v>
      </c>
    </row>
    <row r="119" spans="1:19" x14ac:dyDescent="0.45">
      <c r="A119" t="s">
        <v>2</v>
      </c>
      <c r="B119">
        <v>58</v>
      </c>
      <c r="C119">
        <v>1</v>
      </c>
      <c r="D119">
        <v>64</v>
      </c>
    </row>
    <row r="121" spans="1:19" x14ac:dyDescent="0.45">
      <c r="A121">
        <v>2024</v>
      </c>
      <c r="B121" t="s">
        <v>3</v>
      </c>
      <c r="C121" t="s">
        <v>4</v>
      </c>
      <c r="D121" t="s">
        <v>5</v>
      </c>
      <c r="E121" t="s">
        <v>0</v>
      </c>
      <c r="F121" t="s">
        <v>6</v>
      </c>
      <c r="G121" t="s">
        <v>7</v>
      </c>
      <c r="H121" t="s">
        <v>8</v>
      </c>
      <c r="I121" t="s">
        <v>2</v>
      </c>
    </row>
    <row r="122" spans="1:19" x14ac:dyDescent="0.45">
      <c r="A122" t="s">
        <v>9</v>
      </c>
      <c r="B122" t="s">
        <v>10</v>
      </c>
      <c r="C122">
        <v>1</v>
      </c>
      <c r="D122" t="s">
        <v>9</v>
      </c>
      <c r="E122" t="s">
        <v>9</v>
      </c>
      <c r="F122" t="s">
        <v>10</v>
      </c>
      <c r="G122">
        <v>2</v>
      </c>
      <c r="H122" t="s">
        <v>9</v>
      </c>
      <c r="I122" t="s">
        <v>9</v>
      </c>
      <c r="J122" t="s">
        <v>10</v>
      </c>
      <c r="K122">
        <v>3</v>
      </c>
      <c r="L122" t="s">
        <v>9</v>
      </c>
      <c r="M122" t="s">
        <v>9</v>
      </c>
      <c r="N122" t="s">
        <v>10</v>
      </c>
      <c r="O122">
        <v>4</v>
      </c>
      <c r="P122" t="s">
        <v>9</v>
      </c>
      <c r="Q122" t="s">
        <v>9</v>
      </c>
      <c r="R122" t="s">
        <v>11</v>
      </c>
      <c r="S122" t="s">
        <v>9</v>
      </c>
    </row>
    <row r="123" spans="1:19" x14ac:dyDescent="0.45">
      <c r="A123">
        <v>6</v>
      </c>
      <c r="B123">
        <v>12</v>
      </c>
      <c r="C123">
        <v>51</v>
      </c>
      <c r="D123">
        <v>102</v>
      </c>
      <c r="E123">
        <v>1</v>
      </c>
      <c r="F123">
        <v>2</v>
      </c>
      <c r="G123">
        <v>2</v>
      </c>
      <c r="H123">
        <v>59</v>
      </c>
    </row>
    <row r="124" spans="1:19" x14ac:dyDescent="0.45">
      <c r="A124">
        <v>156</v>
      </c>
      <c r="B124">
        <v>312</v>
      </c>
      <c r="C124">
        <v>156</v>
      </c>
    </row>
    <row r="125" spans="1:19" x14ac:dyDescent="0.45">
      <c r="A125">
        <v>16</v>
      </c>
      <c r="B125">
        <v>32</v>
      </c>
      <c r="C125">
        <v>6</v>
      </c>
      <c r="D125">
        <v>12</v>
      </c>
      <c r="E125">
        <v>22</v>
      </c>
    </row>
    <row r="126" spans="1:19" x14ac:dyDescent="0.45">
      <c r="A126">
        <v>111</v>
      </c>
      <c r="B126">
        <v>222</v>
      </c>
      <c r="C126">
        <v>13</v>
      </c>
      <c r="D126">
        <v>26</v>
      </c>
      <c r="E126">
        <v>2</v>
      </c>
      <c r="F126">
        <v>4</v>
      </c>
      <c r="G126">
        <v>2</v>
      </c>
      <c r="H126">
        <v>127</v>
      </c>
    </row>
    <row r="127" spans="1:19" x14ac:dyDescent="0.45">
      <c r="A127">
        <v>8</v>
      </c>
      <c r="B127">
        <v>16</v>
      </c>
      <c r="C127">
        <v>92</v>
      </c>
      <c r="D127">
        <v>184</v>
      </c>
      <c r="E127">
        <v>3</v>
      </c>
      <c r="F127">
        <v>6</v>
      </c>
      <c r="G127">
        <v>6</v>
      </c>
      <c r="H127">
        <v>106</v>
      </c>
    </row>
    <row r="128" spans="1:19" x14ac:dyDescent="0.45">
      <c r="A128">
        <v>155</v>
      </c>
      <c r="B128">
        <v>310</v>
      </c>
      <c r="C128">
        <v>2</v>
      </c>
      <c r="D128">
        <v>156</v>
      </c>
    </row>
    <row r="129" spans="1:8" x14ac:dyDescent="0.45">
      <c r="A129">
        <v>59</v>
      </c>
      <c r="B129">
        <v>118</v>
      </c>
      <c r="C129">
        <v>59</v>
      </c>
    </row>
    <row r="130" spans="1:8" x14ac:dyDescent="0.45">
      <c r="A130">
        <v>149</v>
      </c>
      <c r="B130">
        <v>298</v>
      </c>
      <c r="C130">
        <v>4</v>
      </c>
      <c r="D130">
        <v>8</v>
      </c>
      <c r="E130">
        <v>8</v>
      </c>
      <c r="F130">
        <v>16</v>
      </c>
      <c r="G130">
        <v>161</v>
      </c>
    </row>
    <row r="131" spans="1:8" x14ac:dyDescent="0.45">
      <c r="A131">
        <v>109</v>
      </c>
      <c r="B131">
        <v>218</v>
      </c>
      <c r="C131">
        <v>1</v>
      </c>
      <c r="D131">
        <v>2</v>
      </c>
      <c r="E131">
        <v>6</v>
      </c>
      <c r="F131">
        <v>12</v>
      </c>
      <c r="G131">
        <v>6</v>
      </c>
      <c r="H131">
        <v>119</v>
      </c>
    </row>
    <row r="132" spans="1:8" x14ac:dyDescent="0.45">
      <c r="A132">
        <v>78</v>
      </c>
      <c r="B132">
        <v>156</v>
      </c>
      <c r="C132">
        <v>1</v>
      </c>
      <c r="D132">
        <v>2</v>
      </c>
      <c r="E132">
        <v>3</v>
      </c>
      <c r="F132">
        <v>6</v>
      </c>
      <c r="G132">
        <v>6</v>
      </c>
      <c r="H132">
        <v>85</v>
      </c>
    </row>
    <row r="133" spans="1:8" x14ac:dyDescent="0.45">
      <c r="A133">
        <v>59</v>
      </c>
      <c r="B133">
        <v>118</v>
      </c>
      <c r="C133">
        <v>1</v>
      </c>
      <c r="D133">
        <v>2</v>
      </c>
      <c r="E133">
        <v>2</v>
      </c>
      <c r="F133">
        <v>4</v>
      </c>
      <c r="G133">
        <v>62</v>
      </c>
    </row>
    <row r="134" spans="1:8" x14ac:dyDescent="0.45">
      <c r="A134">
        <v>105</v>
      </c>
      <c r="B134">
        <v>210</v>
      </c>
      <c r="C134">
        <v>1</v>
      </c>
      <c r="D134">
        <v>2</v>
      </c>
      <c r="E134">
        <v>4</v>
      </c>
      <c r="F134">
        <v>108</v>
      </c>
    </row>
    <row r="135" spans="1:8" x14ac:dyDescent="0.45">
      <c r="A135">
        <v>48</v>
      </c>
      <c r="B135">
        <v>96</v>
      </c>
      <c r="C135">
        <v>10</v>
      </c>
      <c r="D135">
        <v>20</v>
      </c>
      <c r="E135">
        <v>1</v>
      </c>
      <c r="F135">
        <v>2</v>
      </c>
      <c r="G135">
        <v>4</v>
      </c>
      <c r="H135">
        <v>61</v>
      </c>
    </row>
    <row r="136" spans="1:8" x14ac:dyDescent="0.45">
      <c r="A136">
        <v>7</v>
      </c>
      <c r="B136">
        <v>14</v>
      </c>
      <c r="C136">
        <v>7</v>
      </c>
      <c r="D136">
        <v>14</v>
      </c>
      <c r="E136">
        <v>1</v>
      </c>
      <c r="F136">
        <v>2</v>
      </c>
      <c r="G136">
        <v>108</v>
      </c>
      <c r="H136">
        <v>69</v>
      </c>
    </row>
    <row r="137" spans="1:8" x14ac:dyDescent="0.45">
      <c r="A137">
        <v>1</v>
      </c>
      <c r="B137">
        <v>2</v>
      </c>
      <c r="C137">
        <v>56</v>
      </c>
      <c r="D137">
        <v>112</v>
      </c>
      <c r="E137">
        <v>7</v>
      </c>
      <c r="F137">
        <v>14</v>
      </c>
      <c r="G137">
        <v>2</v>
      </c>
      <c r="H137">
        <v>65</v>
      </c>
    </row>
    <row r="138" spans="1:8" x14ac:dyDescent="0.45">
      <c r="A138">
        <v>2</v>
      </c>
      <c r="B138">
        <v>4</v>
      </c>
      <c r="C138">
        <v>5</v>
      </c>
      <c r="D138">
        <v>10</v>
      </c>
      <c r="E138">
        <v>102</v>
      </c>
      <c r="F138">
        <v>204</v>
      </c>
      <c r="G138">
        <v>109</v>
      </c>
    </row>
    <row r="139" spans="1:8" x14ac:dyDescent="0.45">
      <c r="A139">
        <v>54</v>
      </c>
      <c r="B139">
        <v>108</v>
      </c>
      <c r="C139">
        <v>1</v>
      </c>
      <c r="D139">
        <v>2</v>
      </c>
      <c r="E139">
        <v>2</v>
      </c>
      <c r="F139">
        <v>56</v>
      </c>
    </row>
    <row r="140" spans="1:8" x14ac:dyDescent="0.45">
      <c r="A140">
        <v>64</v>
      </c>
      <c r="B140">
        <v>128</v>
      </c>
      <c r="C140">
        <v>2</v>
      </c>
      <c r="D140">
        <v>4</v>
      </c>
      <c r="E140">
        <v>66</v>
      </c>
    </row>
    <row r="141" spans="1:8" x14ac:dyDescent="0.45">
      <c r="A141">
        <v>1</v>
      </c>
      <c r="B141">
        <v>2</v>
      </c>
      <c r="C141">
        <v>68</v>
      </c>
      <c r="D141">
        <v>136</v>
      </c>
      <c r="E141">
        <v>3</v>
      </c>
      <c r="F141">
        <v>6</v>
      </c>
      <c r="G141">
        <v>8</v>
      </c>
      <c r="H141">
        <v>76</v>
      </c>
    </row>
    <row r="142" spans="1:8" x14ac:dyDescent="0.45">
      <c r="A142">
        <v>2</v>
      </c>
      <c r="B142">
        <v>4</v>
      </c>
      <c r="C142">
        <v>140</v>
      </c>
      <c r="D142">
        <v>72</v>
      </c>
    </row>
    <row r="143" spans="1:8" x14ac:dyDescent="0.45">
      <c r="A143">
        <v>4</v>
      </c>
      <c r="B143">
        <v>8</v>
      </c>
      <c r="C143">
        <v>2</v>
      </c>
      <c r="D143">
        <v>4</v>
      </c>
      <c r="E143">
        <v>61</v>
      </c>
      <c r="F143">
        <v>122</v>
      </c>
      <c r="G143">
        <v>2</v>
      </c>
      <c r="H143">
        <v>68</v>
      </c>
    </row>
    <row r="144" spans="1:8" x14ac:dyDescent="0.45">
      <c r="A144">
        <v>1</v>
      </c>
      <c r="B144">
        <v>2</v>
      </c>
      <c r="C144">
        <v>44</v>
      </c>
      <c r="D144">
        <v>88</v>
      </c>
      <c r="E144">
        <v>2</v>
      </c>
      <c r="F144">
        <v>46</v>
      </c>
    </row>
    <row r="145" spans="1:10" x14ac:dyDescent="0.45">
      <c r="A145">
        <v>1</v>
      </c>
      <c r="B145">
        <v>2</v>
      </c>
      <c r="C145">
        <v>68</v>
      </c>
      <c r="D145">
        <v>136</v>
      </c>
      <c r="E145">
        <v>12</v>
      </c>
      <c r="F145">
        <v>24</v>
      </c>
      <c r="G145">
        <v>4</v>
      </c>
      <c r="H145">
        <v>83</v>
      </c>
    </row>
    <row r="146" spans="1:10" x14ac:dyDescent="0.45">
      <c r="A146">
        <v>50</v>
      </c>
      <c r="B146">
        <v>100</v>
      </c>
      <c r="C146">
        <v>3</v>
      </c>
      <c r="D146">
        <v>6</v>
      </c>
      <c r="E146">
        <v>3</v>
      </c>
      <c r="F146">
        <v>6</v>
      </c>
      <c r="G146">
        <v>56</v>
      </c>
    </row>
    <row r="147" spans="1:10" x14ac:dyDescent="0.45">
      <c r="A147">
        <v>28</v>
      </c>
      <c r="B147">
        <v>14</v>
      </c>
    </row>
    <row r="148" spans="1:10" x14ac:dyDescent="0.45">
      <c r="A148">
        <v>1</v>
      </c>
      <c r="B148">
        <v>2</v>
      </c>
      <c r="C148">
        <v>184</v>
      </c>
      <c r="D148">
        <v>93</v>
      </c>
    </row>
    <row r="149" spans="1:10" x14ac:dyDescent="0.45">
      <c r="A149">
        <v>2</v>
      </c>
      <c r="B149">
        <v>4</v>
      </c>
      <c r="C149">
        <v>116</v>
      </c>
      <c r="D149">
        <v>232</v>
      </c>
      <c r="E149">
        <v>2</v>
      </c>
      <c r="F149">
        <v>119</v>
      </c>
    </row>
    <row r="150" spans="1:10" x14ac:dyDescent="0.45">
      <c r="A150">
        <v>2</v>
      </c>
      <c r="B150">
        <v>4</v>
      </c>
      <c r="C150">
        <v>5</v>
      </c>
      <c r="D150">
        <v>10</v>
      </c>
      <c r="E150">
        <v>22</v>
      </c>
      <c r="F150">
        <v>18</v>
      </c>
    </row>
    <row r="151" spans="1:10" x14ac:dyDescent="0.45">
      <c r="A151" t="s">
        <v>2</v>
      </c>
      <c r="B151">
        <v>115</v>
      </c>
      <c r="C151">
        <v>28</v>
      </c>
      <c r="D151">
        <v>56</v>
      </c>
      <c r="E151">
        <v>2</v>
      </c>
      <c r="F151">
        <v>4</v>
      </c>
      <c r="G151">
        <v>2</v>
      </c>
      <c r="H151">
        <v>4</v>
      </c>
      <c r="I151">
        <v>32</v>
      </c>
      <c r="J151">
        <v>64</v>
      </c>
    </row>
    <row r="152" spans="1:10" x14ac:dyDescent="0.45">
      <c r="A152" t="s">
        <v>2</v>
      </c>
      <c r="B152">
        <v>113</v>
      </c>
      <c r="C152">
        <v>1</v>
      </c>
      <c r="D152">
        <v>238</v>
      </c>
    </row>
    <row r="153" spans="1:10" x14ac:dyDescent="0.45">
      <c r="A153" t="s">
        <v>2</v>
      </c>
      <c r="B153">
        <v>114</v>
      </c>
      <c r="C153">
        <v>11</v>
      </c>
      <c r="D153">
        <v>36</v>
      </c>
    </row>
    <row r="154" spans="1:10" x14ac:dyDescent="0.45">
      <c r="A154" t="s">
        <v>2</v>
      </c>
      <c r="B154">
        <v>111</v>
      </c>
      <c r="C154">
        <v>14</v>
      </c>
      <c r="D154">
        <v>28</v>
      </c>
    </row>
    <row r="155" spans="1:10" x14ac:dyDescent="0.45">
      <c r="A155" t="s">
        <v>2</v>
      </c>
      <c r="B155">
        <v>112</v>
      </c>
      <c r="C155">
        <v>92</v>
      </c>
      <c r="D155">
        <v>186</v>
      </c>
    </row>
    <row r="156" spans="1:10" x14ac:dyDescent="0.45">
      <c r="A156" t="s">
        <v>2</v>
      </c>
      <c r="B156">
        <v>109</v>
      </c>
      <c r="C156">
        <v>2</v>
      </c>
      <c r="D156">
        <v>166</v>
      </c>
    </row>
    <row r="157" spans="1:10" x14ac:dyDescent="0.45">
      <c r="A157" t="s">
        <v>2</v>
      </c>
      <c r="B157">
        <v>110</v>
      </c>
      <c r="C157">
        <v>112</v>
      </c>
    </row>
    <row r="158" spans="1:10" x14ac:dyDescent="0.45">
      <c r="A158" t="s">
        <v>2</v>
      </c>
      <c r="B158">
        <v>107</v>
      </c>
      <c r="C158">
        <v>1</v>
      </c>
      <c r="D158">
        <v>136</v>
      </c>
    </row>
    <row r="159" spans="1:10" x14ac:dyDescent="0.45">
      <c r="A159" t="s">
        <v>2</v>
      </c>
      <c r="B159">
        <v>108</v>
      </c>
      <c r="C159">
        <v>1</v>
      </c>
      <c r="D159">
        <v>92</v>
      </c>
    </row>
    <row r="160" spans="1:10" x14ac:dyDescent="0.45">
      <c r="A160" t="s">
        <v>2</v>
      </c>
      <c r="B160">
        <v>105</v>
      </c>
      <c r="C160">
        <v>4</v>
      </c>
      <c r="D160">
        <v>152</v>
      </c>
    </row>
    <row r="161" spans="1:4" x14ac:dyDescent="0.45">
      <c r="A161" t="s">
        <v>2</v>
      </c>
      <c r="B161">
        <v>106</v>
      </c>
      <c r="C161">
        <v>70</v>
      </c>
      <c r="D161">
        <v>144</v>
      </c>
    </row>
    <row r="162" spans="1:4" x14ac:dyDescent="0.45">
      <c r="A162" t="s">
        <v>2</v>
      </c>
      <c r="B162">
        <v>103</v>
      </c>
      <c r="C162">
        <v>1</v>
      </c>
      <c r="D162">
        <v>112</v>
      </c>
    </row>
    <row r="163" spans="1:4" x14ac:dyDescent="0.45">
      <c r="A163" t="s">
        <v>2</v>
      </c>
      <c r="B163">
        <v>104</v>
      </c>
      <c r="C163">
        <v>132</v>
      </c>
    </row>
    <row r="164" spans="1:4" x14ac:dyDescent="0.45">
      <c r="A164" t="s">
        <v>2</v>
      </c>
      <c r="B164">
        <v>101</v>
      </c>
      <c r="C164">
        <v>1</v>
      </c>
      <c r="D164">
        <v>130</v>
      </c>
    </row>
    <row r="165" spans="1:4" x14ac:dyDescent="0.45">
      <c r="A165" t="s">
        <v>2</v>
      </c>
      <c r="B165">
        <v>102</v>
      </c>
      <c r="C165">
        <v>218</v>
      </c>
    </row>
    <row r="166" spans="1:4" x14ac:dyDescent="0.45">
      <c r="A166" t="s">
        <v>2</v>
      </c>
      <c r="B166">
        <v>99</v>
      </c>
      <c r="C166">
        <v>2</v>
      </c>
      <c r="D166">
        <v>122</v>
      </c>
    </row>
    <row r="167" spans="1:4" x14ac:dyDescent="0.45">
      <c r="A167" t="s">
        <v>2</v>
      </c>
      <c r="B167">
        <v>100</v>
      </c>
      <c r="C167">
        <v>54</v>
      </c>
      <c r="D167">
        <v>138</v>
      </c>
    </row>
    <row r="168" spans="1:4" x14ac:dyDescent="0.45">
      <c r="A168" t="s">
        <v>2</v>
      </c>
      <c r="B168">
        <v>97</v>
      </c>
      <c r="C168">
        <v>124</v>
      </c>
    </row>
    <row r="169" spans="1:4" x14ac:dyDescent="0.45">
      <c r="A169" t="s">
        <v>2</v>
      </c>
      <c r="B169">
        <v>98</v>
      </c>
      <c r="C169">
        <v>2</v>
      </c>
      <c r="D169">
        <v>216</v>
      </c>
    </row>
    <row r="170" spans="1:4" x14ac:dyDescent="0.45">
      <c r="A170" t="s">
        <v>2</v>
      </c>
      <c r="B170">
        <v>95</v>
      </c>
      <c r="C170">
        <v>3</v>
      </c>
      <c r="D170">
        <v>238</v>
      </c>
    </row>
    <row r="171" spans="1:4" x14ac:dyDescent="0.45">
      <c r="A171" t="s">
        <v>2</v>
      </c>
      <c r="B171">
        <v>96</v>
      </c>
      <c r="C171">
        <v>3</v>
      </c>
      <c r="D171">
        <v>170</v>
      </c>
    </row>
    <row r="172" spans="1:4" x14ac:dyDescent="0.45">
      <c r="A172" t="s">
        <v>2</v>
      </c>
      <c r="B172">
        <v>93</v>
      </c>
      <c r="C172">
        <v>118</v>
      </c>
    </row>
    <row r="173" spans="1:4" x14ac:dyDescent="0.45">
      <c r="A173" t="s">
        <v>2</v>
      </c>
      <c r="B173">
        <v>94</v>
      </c>
      <c r="C173">
        <v>322</v>
      </c>
    </row>
    <row r="174" spans="1:4" x14ac:dyDescent="0.45">
      <c r="A174" t="s">
        <v>2</v>
      </c>
      <c r="B174">
        <v>91</v>
      </c>
      <c r="C174">
        <v>3</v>
      </c>
      <c r="D174">
        <v>212</v>
      </c>
    </row>
    <row r="175" spans="1:4" x14ac:dyDescent="0.45">
      <c r="A175" t="s">
        <v>2</v>
      </c>
      <c r="B175">
        <v>92</v>
      </c>
      <c r="C175">
        <v>1</v>
      </c>
      <c r="D175">
        <v>312</v>
      </c>
    </row>
    <row r="176" spans="1:4" x14ac:dyDescent="0.45">
      <c r="A176" t="s">
        <v>2</v>
      </c>
      <c r="B176">
        <v>89</v>
      </c>
      <c r="C176">
        <v>44</v>
      </c>
    </row>
    <row r="177" spans="1:19" x14ac:dyDescent="0.45">
      <c r="A177" t="s">
        <v>2</v>
      </c>
      <c r="B177">
        <v>90</v>
      </c>
      <c r="C177">
        <v>1</v>
      </c>
      <c r="D177">
        <v>254</v>
      </c>
    </row>
    <row r="178" spans="1:19" x14ac:dyDescent="0.45">
      <c r="A178" t="s">
        <v>2</v>
      </c>
      <c r="B178">
        <v>87</v>
      </c>
      <c r="C178">
        <v>1</v>
      </c>
      <c r="D178">
        <v>118</v>
      </c>
    </row>
    <row r="179" spans="1:19" x14ac:dyDescent="0.45">
      <c r="A179" t="s">
        <v>2</v>
      </c>
      <c r="B179">
        <v>88</v>
      </c>
      <c r="C179">
        <v>312</v>
      </c>
    </row>
    <row r="182" spans="1:19" x14ac:dyDescent="0.45">
      <c r="A182">
        <v>2024</v>
      </c>
      <c r="B182" t="s">
        <v>3</v>
      </c>
      <c r="C182" t="s">
        <v>4</v>
      </c>
      <c r="D182" t="s">
        <v>5</v>
      </c>
      <c r="E182" t="s">
        <v>0</v>
      </c>
      <c r="F182" t="s">
        <v>6</v>
      </c>
      <c r="G182" t="s">
        <v>7</v>
      </c>
      <c r="H182" t="s">
        <v>8</v>
      </c>
      <c r="I182" t="s">
        <v>2</v>
      </c>
    </row>
    <row r="183" spans="1:19" x14ac:dyDescent="0.45">
      <c r="A183" t="s">
        <v>9</v>
      </c>
      <c r="B183" t="s">
        <v>10</v>
      </c>
      <c r="C183">
        <v>1</v>
      </c>
      <c r="D183" t="s">
        <v>9</v>
      </c>
      <c r="E183" t="s">
        <v>9</v>
      </c>
      <c r="F183" t="s">
        <v>10</v>
      </c>
      <c r="G183">
        <v>2</v>
      </c>
      <c r="H183" t="s">
        <v>9</v>
      </c>
      <c r="I183" t="s">
        <v>9</v>
      </c>
      <c r="J183" t="s">
        <v>10</v>
      </c>
      <c r="K183">
        <v>3</v>
      </c>
      <c r="L183" t="s">
        <v>9</v>
      </c>
      <c r="M183" t="s">
        <v>9</v>
      </c>
      <c r="N183" t="s">
        <v>10</v>
      </c>
      <c r="O183">
        <v>4</v>
      </c>
      <c r="P183" t="s">
        <v>9</v>
      </c>
      <c r="Q183" t="s">
        <v>9</v>
      </c>
      <c r="R183" t="s">
        <v>11</v>
      </c>
      <c r="S183" t="s">
        <v>9</v>
      </c>
    </row>
    <row r="184" spans="1:19" x14ac:dyDescent="0.45">
      <c r="A184">
        <v>49</v>
      </c>
      <c r="B184">
        <v>98</v>
      </c>
      <c r="C184">
        <v>49</v>
      </c>
    </row>
    <row r="185" spans="1:19" x14ac:dyDescent="0.45">
      <c r="A185">
        <v>50</v>
      </c>
      <c r="B185">
        <v>100</v>
      </c>
      <c r="C185">
        <v>3</v>
      </c>
      <c r="D185">
        <v>6</v>
      </c>
      <c r="E185">
        <v>4</v>
      </c>
      <c r="F185">
        <v>8</v>
      </c>
      <c r="G185">
        <v>6</v>
      </c>
      <c r="H185">
        <v>60</v>
      </c>
    </row>
    <row r="186" spans="1:19" x14ac:dyDescent="0.45">
      <c r="A186">
        <v>172</v>
      </c>
      <c r="B186">
        <v>344</v>
      </c>
      <c r="C186">
        <v>172</v>
      </c>
    </row>
    <row r="187" spans="1:19" x14ac:dyDescent="0.45">
      <c r="A187">
        <v>4</v>
      </c>
      <c r="B187">
        <v>8</v>
      </c>
      <c r="C187">
        <v>6</v>
      </c>
      <c r="D187">
        <v>12</v>
      </c>
      <c r="E187">
        <v>70</v>
      </c>
      <c r="F187">
        <v>140</v>
      </c>
      <c r="G187">
        <v>12</v>
      </c>
      <c r="H187">
        <v>86</v>
      </c>
    </row>
    <row r="188" spans="1:19" x14ac:dyDescent="0.45">
      <c r="A188">
        <v>1</v>
      </c>
      <c r="B188">
        <v>2</v>
      </c>
      <c r="C188">
        <v>165</v>
      </c>
      <c r="D188">
        <v>330</v>
      </c>
      <c r="E188">
        <v>166</v>
      </c>
    </row>
    <row r="189" spans="1:19" x14ac:dyDescent="0.45">
      <c r="A189">
        <v>141</v>
      </c>
      <c r="B189">
        <v>282</v>
      </c>
      <c r="C189">
        <v>1</v>
      </c>
      <c r="D189">
        <v>2</v>
      </c>
      <c r="E189">
        <v>2</v>
      </c>
      <c r="F189">
        <v>143</v>
      </c>
    </row>
    <row r="190" spans="1:19" x14ac:dyDescent="0.45">
      <c r="A190">
        <v>1</v>
      </c>
      <c r="B190">
        <v>2</v>
      </c>
      <c r="C190">
        <v>18</v>
      </c>
      <c r="D190">
        <v>36</v>
      </c>
      <c r="E190">
        <v>19</v>
      </c>
    </row>
    <row r="191" spans="1:19" x14ac:dyDescent="0.45">
      <c r="A191">
        <v>97</v>
      </c>
      <c r="B191">
        <v>194</v>
      </c>
      <c r="C191">
        <v>4</v>
      </c>
      <c r="D191">
        <v>8</v>
      </c>
      <c r="E191">
        <v>7</v>
      </c>
      <c r="F191">
        <v>14</v>
      </c>
      <c r="G191">
        <v>8</v>
      </c>
      <c r="H191">
        <v>112</v>
      </c>
    </row>
    <row r="192" spans="1:19" x14ac:dyDescent="0.45">
      <c r="A192">
        <v>119</v>
      </c>
      <c r="B192">
        <v>238</v>
      </c>
      <c r="C192">
        <v>2</v>
      </c>
      <c r="D192">
        <v>120</v>
      </c>
    </row>
    <row r="193" spans="1:13" x14ac:dyDescent="0.45">
      <c r="A193">
        <v>1</v>
      </c>
      <c r="B193">
        <v>2</v>
      </c>
      <c r="C193">
        <v>61</v>
      </c>
      <c r="D193">
        <v>122</v>
      </c>
      <c r="E193">
        <v>18</v>
      </c>
      <c r="F193">
        <v>36</v>
      </c>
      <c r="G193">
        <v>2</v>
      </c>
      <c r="H193">
        <v>81</v>
      </c>
    </row>
    <row r="194" spans="1:13" x14ac:dyDescent="0.45">
      <c r="A194">
        <v>64</v>
      </c>
      <c r="B194">
        <v>128</v>
      </c>
      <c r="C194">
        <v>64</v>
      </c>
    </row>
    <row r="195" spans="1:13" x14ac:dyDescent="0.45">
      <c r="A195">
        <v>131</v>
      </c>
      <c r="B195">
        <v>262</v>
      </c>
      <c r="C195">
        <v>4</v>
      </c>
      <c r="D195">
        <v>8</v>
      </c>
      <c r="E195">
        <v>4</v>
      </c>
      <c r="F195">
        <v>137</v>
      </c>
    </row>
    <row r="196" spans="1:13" x14ac:dyDescent="0.45">
      <c r="A196">
        <v>67</v>
      </c>
      <c r="B196">
        <v>134</v>
      </c>
      <c r="C196">
        <v>3</v>
      </c>
      <c r="D196">
        <v>6</v>
      </c>
      <c r="E196">
        <v>70</v>
      </c>
    </row>
    <row r="197" spans="1:13" x14ac:dyDescent="0.45">
      <c r="A197">
        <v>107</v>
      </c>
      <c r="B197">
        <v>214</v>
      </c>
      <c r="C197">
        <v>7</v>
      </c>
      <c r="D197">
        <v>14</v>
      </c>
      <c r="E197">
        <v>114</v>
      </c>
    </row>
    <row r="198" spans="1:13" x14ac:dyDescent="0.45">
      <c r="A198">
        <v>112</v>
      </c>
      <c r="B198">
        <v>224</v>
      </c>
      <c r="C198">
        <v>1</v>
      </c>
      <c r="D198">
        <v>2</v>
      </c>
      <c r="E198">
        <v>113</v>
      </c>
    </row>
    <row r="199" spans="1:13" x14ac:dyDescent="0.45">
      <c r="A199">
        <v>59</v>
      </c>
      <c r="B199">
        <v>118</v>
      </c>
      <c r="C199">
        <v>5</v>
      </c>
      <c r="D199">
        <v>10</v>
      </c>
      <c r="E199">
        <v>4</v>
      </c>
      <c r="F199">
        <v>8</v>
      </c>
      <c r="G199">
        <v>8</v>
      </c>
      <c r="H199">
        <v>72</v>
      </c>
    </row>
    <row r="200" spans="1:13" x14ac:dyDescent="0.45">
      <c r="A200" s="1">
        <v>2491</v>
      </c>
      <c r="B200" s="1">
        <v>4982</v>
      </c>
      <c r="C200">
        <v>86</v>
      </c>
      <c r="D200" s="1">
        <v>4120</v>
      </c>
      <c r="E200" s="1">
        <v>8240</v>
      </c>
      <c r="F200">
        <v>93</v>
      </c>
      <c r="G200" s="1">
        <v>2006</v>
      </c>
      <c r="H200" s="1">
        <v>4012</v>
      </c>
      <c r="I200">
        <v>35</v>
      </c>
      <c r="J200" s="1">
        <v>2376</v>
      </c>
      <c r="K200">
        <v>36</v>
      </c>
      <c r="L200" s="1">
        <v>9805</v>
      </c>
      <c r="M200">
        <v>250</v>
      </c>
    </row>
    <row r="201" spans="1:13" x14ac:dyDescent="0.45">
      <c r="A201" t="s">
        <v>12</v>
      </c>
      <c r="B201" t="s">
        <v>13</v>
      </c>
      <c r="C201" t="s">
        <v>14</v>
      </c>
      <c r="D201">
        <v>250</v>
      </c>
    </row>
    <row r="202" spans="1:13" x14ac:dyDescent="0.45">
      <c r="A202" t="s">
        <v>15</v>
      </c>
      <c r="B202" t="s">
        <v>1</v>
      </c>
      <c r="C202" t="s">
        <v>16</v>
      </c>
      <c r="D202" s="1">
        <v>19860</v>
      </c>
    </row>
    <row r="203" spans="1:13" x14ac:dyDescent="0.45">
      <c r="A203" t="s">
        <v>17</v>
      </c>
      <c r="B203" s="1">
        <v>1188</v>
      </c>
      <c r="C203" s="1">
        <v>19610</v>
      </c>
    </row>
    <row r="204" spans="1:13" x14ac:dyDescent="0.45">
      <c r="A204" t="s">
        <v>1</v>
      </c>
      <c r="B204" t="s">
        <v>16</v>
      </c>
      <c r="C204" s="1">
        <v>19610</v>
      </c>
    </row>
    <row r="205" spans="1:13" x14ac:dyDescent="0.45">
      <c r="A205" t="s">
        <v>2</v>
      </c>
      <c r="B205" t="s">
        <v>18</v>
      </c>
      <c r="C205">
        <v>4</v>
      </c>
      <c r="D205">
        <v>144</v>
      </c>
    </row>
    <row r="206" spans="1:13" x14ac:dyDescent="0.45">
      <c r="A206" t="s">
        <v>2</v>
      </c>
      <c r="B206">
        <v>129</v>
      </c>
      <c r="C206">
        <v>228</v>
      </c>
    </row>
    <row r="207" spans="1:13" x14ac:dyDescent="0.45">
      <c r="A207" t="s">
        <v>2</v>
      </c>
      <c r="B207">
        <v>130</v>
      </c>
      <c r="C207">
        <v>226</v>
      </c>
    </row>
    <row r="208" spans="1:13" x14ac:dyDescent="0.45">
      <c r="A208" t="s">
        <v>2</v>
      </c>
      <c r="B208">
        <v>127</v>
      </c>
      <c r="C208">
        <v>2</v>
      </c>
      <c r="D208">
        <v>274</v>
      </c>
    </row>
    <row r="209" spans="1:4" x14ac:dyDescent="0.45">
      <c r="A209" t="s">
        <v>2</v>
      </c>
      <c r="B209">
        <v>128</v>
      </c>
      <c r="C209">
        <v>140</v>
      </c>
    </row>
    <row r="210" spans="1:4" x14ac:dyDescent="0.45">
      <c r="A210" t="s">
        <v>2</v>
      </c>
      <c r="B210">
        <v>125</v>
      </c>
      <c r="C210">
        <v>1</v>
      </c>
      <c r="D210">
        <v>162</v>
      </c>
    </row>
    <row r="211" spans="1:4" x14ac:dyDescent="0.45">
      <c r="A211" t="s">
        <v>2</v>
      </c>
      <c r="B211">
        <v>126</v>
      </c>
      <c r="C211">
        <v>128</v>
      </c>
    </row>
    <row r="212" spans="1:4" x14ac:dyDescent="0.45">
      <c r="A212" t="s">
        <v>2</v>
      </c>
      <c r="B212">
        <v>123</v>
      </c>
      <c r="C212">
        <v>4</v>
      </c>
      <c r="D212">
        <v>224</v>
      </c>
    </row>
    <row r="213" spans="1:4" x14ac:dyDescent="0.45">
      <c r="A213" t="s">
        <v>2</v>
      </c>
      <c r="B213">
        <v>124</v>
      </c>
      <c r="C213">
        <v>1</v>
      </c>
      <c r="D213">
        <v>240</v>
      </c>
    </row>
    <row r="214" spans="1:4" x14ac:dyDescent="0.45">
      <c r="A214" t="s">
        <v>2</v>
      </c>
      <c r="B214">
        <v>121</v>
      </c>
      <c r="C214">
        <v>1</v>
      </c>
      <c r="D214">
        <v>286</v>
      </c>
    </row>
    <row r="215" spans="1:4" x14ac:dyDescent="0.45">
      <c r="A215" t="s">
        <v>2</v>
      </c>
      <c r="B215">
        <v>122</v>
      </c>
      <c r="C215">
        <v>38</v>
      </c>
    </row>
    <row r="216" spans="1:4" x14ac:dyDescent="0.45">
      <c r="A216" t="s">
        <v>2</v>
      </c>
      <c r="B216">
        <v>119</v>
      </c>
      <c r="C216">
        <v>6</v>
      </c>
      <c r="D216">
        <v>172</v>
      </c>
    </row>
    <row r="217" spans="1:4" x14ac:dyDescent="0.45">
      <c r="A217" t="s">
        <v>2</v>
      </c>
      <c r="B217">
        <v>120</v>
      </c>
      <c r="C217">
        <v>332</v>
      </c>
    </row>
    <row r="218" spans="1:4" x14ac:dyDescent="0.45">
      <c r="A218" t="s">
        <v>2</v>
      </c>
      <c r="B218">
        <v>117</v>
      </c>
      <c r="C218">
        <v>3</v>
      </c>
      <c r="D218">
        <v>120</v>
      </c>
    </row>
    <row r="219" spans="1:4" x14ac:dyDescent="0.45">
      <c r="A219" t="s">
        <v>2</v>
      </c>
      <c r="B219">
        <v>118</v>
      </c>
      <c r="C219">
        <v>344</v>
      </c>
    </row>
    <row r="220" spans="1:4" x14ac:dyDescent="0.45">
      <c r="A220" t="s">
        <v>2</v>
      </c>
      <c r="B220">
        <v>116</v>
      </c>
      <c r="C220">
        <v>98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50F9C3-2BC0-4B81-8E7C-4365CCD1AB5A}">
  <dimension ref="A1:N138"/>
  <sheetViews>
    <sheetView tabSelected="1" workbookViewId="0">
      <pane ySplit="1" topLeftCell="A2" activePane="bottomLeft" state="frozen"/>
      <selection pane="bottomLeft"/>
    </sheetView>
  </sheetViews>
  <sheetFormatPr defaultRowHeight="14.25" x14ac:dyDescent="0.45"/>
  <cols>
    <col min="3" max="3" width="21.265625" bestFit="1" customWidth="1"/>
    <col min="4" max="4" width="15.1328125" bestFit="1" customWidth="1"/>
    <col min="7" max="7" width="10.86328125" customWidth="1"/>
  </cols>
  <sheetData>
    <row r="1" spans="1:14" x14ac:dyDescent="0.45">
      <c r="A1" s="2" t="s">
        <v>19</v>
      </c>
      <c r="B1" s="2" t="s">
        <v>2</v>
      </c>
      <c r="C1" s="2" t="s">
        <v>37</v>
      </c>
      <c r="D1" s="2" t="s">
        <v>20</v>
      </c>
      <c r="E1" s="2" t="s">
        <v>21</v>
      </c>
      <c r="F1" s="2" t="s">
        <v>22</v>
      </c>
      <c r="G1" s="2" t="s">
        <v>23</v>
      </c>
      <c r="I1" s="2" t="s">
        <v>19</v>
      </c>
      <c r="J1" s="2" t="s">
        <v>24</v>
      </c>
      <c r="K1" s="2" t="s">
        <v>25</v>
      </c>
      <c r="L1" s="2" t="s">
        <v>21</v>
      </c>
      <c r="M1" s="2" t="s">
        <v>22</v>
      </c>
      <c r="N1" s="2" t="s">
        <v>23</v>
      </c>
    </row>
    <row r="2" spans="1:14" x14ac:dyDescent="0.45">
      <c r="A2">
        <v>12</v>
      </c>
      <c r="B2">
        <v>90</v>
      </c>
      <c r="C2">
        <v>127</v>
      </c>
      <c r="D2">
        <v>127</v>
      </c>
      <c r="E2" s="3">
        <f>D2/C2</f>
        <v>1</v>
      </c>
      <c r="F2">
        <f>RANK(E2,$E$2:$E$132)</f>
        <v>1</v>
      </c>
      <c r="G2" t="s">
        <v>26</v>
      </c>
      <c r="I2">
        <v>13</v>
      </c>
      <c r="J2">
        <f>SUMIF($A$2:$A$132,I2,$C$2:$C$132)</f>
        <v>1015</v>
      </c>
      <c r="K2">
        <f>SUMIF($A$2:$A$132,I2,$D$2:$D$132)</f>
        <v>893</v>
      </c>
      <c r="L2" s="3">
        <f>K2/J2</f>
        <v>0.87980295566502464</v>
      </c>
      <c r="M2">
        <f>RANK(L2, $L$2:$L$15)</f>
        <v>1</v>
      </c>
      <c r="N2" t="s">
        <v>26</v>
      </c>
    </row>
    <row r="3" spans="1:14" x14ac:dyDescent="0.45">
      <c r="A3">
        <v>13</v>
      </c>
      <c r="B3">
        <v>97</v>
      </c>
      <c r="C3">
        <v>62</v>
      </c>
      <c r="D3">
        <v>62</v>
      </c>
      <c r="E3" s="3">
        <f>D3/C3</f>
        <v>1</v>
      </c>
      <c r="F3">
        <f>RANK(E3,$E$2:$E$132)</f>
        <v>1</v>
      </c>
      <c r="G3" t="s">
        <v>26</v>
      </c>
      <c r="I3">
        <v>12</v>
      </c>
      <c r="J3">
        <f>SUMIF($A$2:$A$132,I3,$C$2:$C$132)</f>
        <v>803</v>
      </c>
      <c r="K3">
        <f>SUMIF($A$2:$A$132,I3,$D$2:$D$132)</f>
        <v>641</v>
      </c>
      <c r="L3" s="3">
        <f>K3/J3</f>
        <v>0.79825653798256535</v>
      </c>
      <c r="M3">
        <f>RANK(L3, $L$2:$L$15)</f>
        <v>2</v>
      </c>
      <c r="N3" t="s">
        <v>27</v>
      </c>
    </row>
    <row r="4" spans="1:14" x14ac:dyDescent="0.45">
      <c r="A4">
        <v>12</v>
      </c>
      <c r="B4">
        <v>70</v>
      </c>
      <c r="C4">
        <v>134</v>
      </c>
      <c r="D4">
        <v>133</v>
      </c>
      <c r="E4" s="3">
        <f>D4/C4</f>
        <v>0.9925373134328358</v>
      </c>
      <c r="F4">
        <f>RANK(E4,$E$2:$E$132)</f>
        <v>3</v>
      </c>
      <c r="G4" t="s">
        <v>38</v>
      </c>
      <c r="I4">
        <v>8</v>
      </c>
      <c r="J4">
        <f>SUMIF($A$2:$A$132,I4,$C$2:$C$132)</f>
        <v>1077</v>
      </c>
      <c r="K4">
        <f>SUMIF($A$2:$A$132,I4,$D$2:$D$132)</f>
        <v>851</v>
      </c>
      <c r="L4" s="3">
        <f>K4/J4</f>
        <v>0.7901578458681523</v>
      </c>
      <c r="M4">
        <f>RANK(L4, $L$2:$L$15)</f>
        <v>3</v>
      </c>
    </row>
    <row r="5" spans="1:14" x14ac:dyDescent="0.45">
      <c r="A5">
        <v>8</v>
      </c>
      <c r="B5">
        <v>20</v>
      </c>
      <c r="C5">
        <v>106</v>
      </c>
      <c r="D5">
        <v>105</v>
      </c>
      <c r="E5" s="3">
        <f>D5/C5</f>
        <v>0.99056603773584906</v>
      </c>
      <c r="F5">
        <f>RANK(E5,$E$2:$E$132)</f>
        <v>4</v>
      </c>
      <c r="I5">
        <v>2</v>
      </c>
      <c r="J5">
        <f>SUMIF($A$2:$A$132,I5,$C$2:$C$132)</f>
        <v>1021</v>
      </c>
      <c r="K5">
        <f>SUMIF($A$2:$A$132,I5,$D$2:$D$132)</f>
        <v>774</v>
      </c>
      <c r="L5" s="3">
        <f>K5/J5</f>
        <v>0.75808031341821747</v>
      </c>
      <c r="M5">
        <f>RANK(L5, $L$2:$L$15)</f>
        <v>4</v>
      </c>
    </row>
    <row r="6" spans="1:14" x14ac:dyDescent="0.45">
      <c r="A6">
        <v>11</v>
      </c>
      <c r="B6">
        <v>74</v>
      </c>
      <c r="C6">
        <v>114</v>
      </c>
      <c r="D6">
        <v>111</v>
      </c>
      <c r="E6" s="3">
        <f>D6/C6</f>
        <v>0.97368421052631582</v>
      </c>
      <c r="F6">
        <f>RANK(E6,$E$2:$E$132)</f>
        <v>5</v>
      </c>
      <c r="I6">
        <v>14</v>
      </c>
      <c r="J6">
        <f>SUMIF($A$2:$A$132,I6,$C$2:$C$132)</f>
        <v>866</v>
      </c>
      <c r="K6">
        <f>SUMIF($A$2:$A$132,I6,$D$2:$D$132)</f>
        <v>630</v>
      </c>
      <c r="L6" s="3">
        <f>K6/J6</f>
        <v>0.72748267898383367</v>
      </c>
      <c r="M6">
        <f>RANK(L6, $L$2:$L$15)</f>
        <v>5</v>
      </c>
    </row>
    <row r="7" spans="1:14" x14ac:dyDescent="0.45">
      <c r="A7">
        <v>13</v>
      </c>
      <c r="B7">
        <v>120</v>
      </c>
      <c r="C7">
        <v>172</v>
      </c>
      <c r="D7">
        <v>166</v>
      </c>
      <c r="E7" s="3">
        <f>D7/C7</f>
        <v>0.96511627906976749</v>
      </c>
      <c r="F7">
        <f>RANK(E7,$E$2:$E$132)</f>
        <v>6</v>
      </c>
      <c r="I7">
        <v>11</v>
      </c>
      <c r="J7">
        <f>SUMIF($A$2:$A$132,I7,$C$2:$C$132)</f>
        <v>881</v>
      </c>
      <c r="K7">
        <f>SUMIF($A$2:$A$132,I7,$D$2:$D$132)</f>
        <v>639</v>
      </c>
      <c r="L7" s="3">
        <f>K7/J7</f>
        <v>0.72531214528944377</v>
      </c>
      <c r="M7">
        <f>RANK(L7, $L$2:$L$15)</f>
        <v>6</v>
      </c>
    </row>
    <row r="8" spans="1:14" x14ac:dyDescent="0.45">
      <c r="A8">
        <v>11</v>
      </c>
      <c r="B8">
        <v>94</v>
      </c>
      <c r="C8">
        <v>167</v>
      </c>
      <c r="D8">
        <v>161</v>
      </c>
      <c r="E8" s="3">
        <f>D8/C8</f>
        <v>0.9640718562874252</v>
      </c>
      <c r="F8">
        <f>RANK(E8,$E$2:$E$132)</f>
        <v>7</v>
      </c>
      <c r="I8">
        <v>3</v>
      </c>
      <c r="J8">
        <f>SUMIF($A$2:$A$132,I8,$C$2:$C$132)</f>
        <v>1071</v>
      </c>
      <c r="K8">
        <f>SUMIF($A$2:$A$132,I8,$D$2:$D$132)</f>
        <v>760</v>
      </c>
      <c r="L8" s="3">
        <f>K8/J8</f>
        <v>0.70961718020541553</v>
      </c>
      <c r="M8">
        <f>RANK(L8, $L$2:$L$15)</f>
        <v>7</v>
      </c>
    </row>
    <row r="9" spans="1:14" x14ac:dyDescent="0.45">
      <c r="A9">
        <v>6</v>
      </c>
      <c r="B9">
        <v>29</v>
      </c>
      <c r="C9">
        <v>110</v>
      </c>
      <c r="D9">
        <v>106</v>
      </c>
      <c r="E9" s="3">
        <f>D9/C9</f>
        <v>0.96363636363636362</v>
      </c>
      <c r="F9">
        <f>RANK(E9,$E$2:$E$132)</f>
        <v>8</v>
      </c>
      <c r="I9">
        <v>7</v>
      </c>
      <c r="J9">
        <f>SUMIF($A$2:$A$132,I9,$C$2:$C$132)</f>
        <v>1058</v>
      </c>
      <c r="K9">
        <f>SUMIF($A$2:$A$132,I9,$D$2:$D$132)</f>
        <v>717</v>
      </c>
      <c r="L9" s="3">
        <f>K9/J9</f>
        <v>0.67769376181474483</v>
      </c>
      <c r="M9">
        <f>RANK(L9, $L$2:$L$15)</f>
        <v>8</v>
      </c>
    </row>
    <row r="10" spans="1:14" x14ac:dyDescent="0.45">
      <c r="A10">
        <v>3</v>
      </c>
      <c r="B10">
        <v>24</v>
      </c>
      <c r="C10">
        <v>45</v>
      </c>
      <c r="D10">
        <v>43</v>
      </c>
      <c r="E10" s="3">
        <f>D10/C10</f>
        <v>0.9555555555555556</v>
      </c>
      <c r="F10">
        <f>RANK(E10,$E$2:$E$132)</f>
        <v>9</v>
      </c>
      <c r="I10">
        <v>5</v>
      </c>
      <c r="J10">
        <f>SUMIF($A$2:$A$132,I10,$C$2:$C$132)</f>
        <v>1113</v>
      </c>
      <c r="K10">
        <f>SUMIF($A$2:$A$132,I10,$D$2:$D$132)</f>
        <v>739</v>
      </c>
      <c r="L10" s="3">
        <f>K10/J10</f>
        <v>0.66397124887690928</v>
      </c>
      <c r="M10">
        <f>RANK(L10, $L$2:$L$15)</f>
        <v>9</v>
      </c>
    </row>
    <row r="11" spans="1:14" x14ac:dyDescent="0.45">
      <c r="A11">
        <v>3</v>
      </c>
      <c r="B11">
        <v>23</v>
      </c>
      <c r="C11">
        <v>53</v>
      </c>
      <c r="D11">
        <v>50</v>
      </c>
      <c r="E11" s="3">
        <f>D11/C11</f>
        <v>0.94339622641509435</v>
      </c>
      <c r="F11">
        <f>RANK(E11,$E$2:$E$132)</f>
        <v>10</v>
      </c>
      <c r="I11">
        <v>4</v>
      </c>
      <c r="J11">
        <f>SUMIF($A$2:$A$132,I11,$C$2:$C$132)</f>
        <v>1004</v>
      </c>
      <c r="K11">
        <f>SUMIF($A$2:$A$132,I11,$D$2:$D$132)</f>
        <v>666</v>
      </c>
      <c r="L11" s="3">
        <f>K11/J11</f>
        <v>0.6633466135458167</v>
      </c>
      <c r="M11">
        <f>RANK(L11, $L$2:$L$15)</f>
        <v>10</v>
      </c>
    </row>
    <row r="12" spans="1:14" x14ac:dyDescent="0.45">
      <c r="A12">
        <v>14</v>
      </c>
      <c r="B12">
        <v>88</v>
      </c>
      <c r="C12">
        <v>167</v>
      </c>
      <c r="D12">
        <v>156</v>
      </c>
      <c r="E12" s="3">
        <f>D12/C12</f>
        <v>0.93413173652694614</v>
      </c>
      <c r="F12">
        <f>RANK(E12,$E$2:$E$132)</f>
        <v>11</v>
      </c>
      <c r="I12">
        <v>6</v>
      </c>
      <c r="J12">
        <f>SUMIF($A$2:$A$132,I12,$C$2:$C$132)</f>
        <v>1041</v>
      </c>
      <c r="K12">
        <f>SUMIF($A$2:$A$132,I12,$D$2:$D$132)</f>
        <v>671</v>
      </c>
      <c r="L12" s="3">
        <f>K12/J12</f>
        <v>0.64457252641690677</v>
      </c>
      <c r="M12">
        <f>RANK(L12, $L$2:$L$15)</f>
        <v>11</v>
      </c>
    </row>
    <row r="13" spans="1:14" x14ac:dyDescent="0.45">
      <c r="A13">
        <v>1</v>
      </c>
      <c r="B13">
        <v>9</v>
      </c>
      <c r="C13">
        <v>44</v>
      </c>
      <c r="D13">
        <v>41</v>
      </c>
      <c r="E13" s="3">
        <f>D13/C13</f>
        <v>0.93181818181818177</v>
      </c>
      <c r="F13">
        <f>RANK(E13,$E$2:$E$132)</f>
        <v>12</v>
      </c>
      <c r="I13">
        <v>9</v>
      </c>
      <c r="J13">
        <f>SUMIF($A$2:$A$132,I13,$C$2:$C$132)</f>
        <v>801</v>
      </c>
      <c r="K13">
        <f>SUMIF($A$2:$A$132,I13,$D$2:$D$132)</f>
        <v>511</v>
      </c>
      <c r="L13" s="3">
        <f>K13/J13</f>
        <v>0.63795255930087391</v>
      </c>
      <c r="M13">
        <f>RANK(L13, $L$2:$L$15)</f>
        <v>12</v>
      </c>
    </row>
    <row r="14" spans="1:14" x14ac:dyDescent="0.45">
      <c r="A14">
        <v>11</v>
      </c>
      <c r="B14">
        <v>104</v>
      </c>
      <c r="C14">
        <v>71</v>
      </c>
      <c r="D14">
        <v>66</v>
      </c>
      <c r="E14" s="3">
        <f>D14/C14</f>
        <v>0.92957746478873238</v>
      </c>
      <c r="F14">
        <f>RANK(E14,$E$2:$E$132)</f>
        <v>13</v>
      </c>
      <c r="I14">
        <v>10</v>
      </c>
      <c r="J14">
        <f>SUMIF($A$2:$A$132,I14,$C$2:$C$132)</f>
        <v>1000</v>
      </c>
      <c r="K14">
        <f>SUMIF($A$2:$A$132,I14,$D$2:$D$132)</f>
        <v>605</v>
      </c>
      <c r="L14" s="3">
        <f>K14/J14</f>
        <v>0.60499999999999998</v>
      </c>
      <c r="M14">
        <f>RANK(L14, $L$2:$L$15)</f>
        <v>13</v>
      </c>
    </row>
    <row r="15" spans="1:14" x14ac:dyDescent="0.45">
      <c r="A15">
        <v>2</v>
      </c>
      <c r="B15">
        <v>113</v>
      </c>
      <c r="C15">
        <v>130</v>
      </c>
      <c r="D15">
        <v>119</v>
      </c>
      <c r="E15" s="3">
        <f>D15/C15</f>
        <v>0.91538461538461535</v>
      </c>
      <c r="F15">
        <f>RANK(E15,$E$2:$E$132)</f>
        <v>14</v>
      </c>
      <c r="I15">
        <v>1</v>
      </c>
      <c r="J15">
        <f>SUMIF($A$2:$A$132,I15,$C$2:$C$132)</f>
        <v>1190</v>
      </c>
      <c r="K15">
        <f>SUMIF($A$2:$A$132,I15,$D$2:$D$132)</f>
        <v>708</v>
      </c>
      <c r="L15" s="3">
        <f>K15/J15</f>
        <v>0.59495798319327731</v>
      </c>
      <c r="M15">
        <f>RANK(L15, $L$2:$L$15)</f>
        <v>14</v>
      </c>
      <c r="N15" t="s">
        <v>28</v>
      </c>
    </row>
    <row r="16" spans="1:14" ht="14.65" thickBot="1" x14ac:dyDescent="0.5">
      <c r="A16">
        <v>8</v>
      </c>
      <c r="B16">
        <v>124</v>
      </c>
      <c r="C16">
        <v>132</v>
      </c>
      <c r="D16">
        <v>120</v>
      </c>
      <c r="E16" s="3">
        <f>D16/C16</f>
        <v>0.90909090909090906</v>
      </c>
      <c r="F16">
        <f>RANK(E16,$E$2:$E$132)</f>
        <v>15</v>
      </c>
      <c r="I16" s="4" t="s">
        <v>29</v>
      </c>
      <c r="J16" s="4">
        <f>SUM(J2:J15)</f>
        <v>13941</v>
      </c>
      <c r="K16" s="4">
        <f>SUM(K2:K15)</f>
        <v>9805</v>
      </c>
      <c r="L16" s="5">
        <f t="shared" ref="L2:L16" si="0">K16/J16</f>
        <v>0.70332113908614879</v>
      </c>
    </row>
    <row r="17" spans="1:6" ht="14.65" thickTop="1" x14ac:dyDescent="0.45">
      <c r="A17">
        <v>9</v>
      </c>
      <c r="B17">
        <v>93</v>
      </c>
      <c r="C17">
        <v>65</v>
      </c>
      <c r="D17">
        <v>59</v>
      </c>
      <c r="E17" s="3">
        <f>D17/C17</f>
        <v>0.90769230769230769</v>
      </c>
      <c r="F17">
        <f>RANK(E17,$E$2:$E$132)</f>
        <v>16</v>
      </c>
    </row>
    <row r="18" spans="1:6" x14ac:dyDescent="0.45">
      <c r="A18">
        <v>13</v>
      </c>
      <c r="B18">
        <v>51</v>
      </c>
      <c r="C18">
        <v>140</v>
      </c>
      <c r="D18">
        <v>127</v>
      </c>
      <c r="E18" s="3">
        <f>D18/C18</f>
        <v>0.90714285714285714</v>
      </c>
      <c r="F18">
        <f>RANK(E18,$E$2:$E$132)</f>
        <v>17</v>
      </c>
    </row>
    <row r="19" spans="1:6" x14ac:dyDescent="0.45">
      <c r="A19">
        <v>8</v>
      </c>
      <c r="B19">
        <v>127</v>
      </c>
      <c r="C19">
        <v>154</v>
      </c>
      <c r="D19">
        <v>137</v>
      </c>
      <c r="E19" s="3">
        <f>D19/C19</f>
        <v>0.88961038961038963</v>
      </c>
      <c r="F19">
        <f>RANK(E19,$E$2:$E$132)</f>
        <v>18</v>
      </c>
    </row>
    <row r="20" spans="1:6" x14ac:dyDescent="0.45">
      <c r="A20">
        <v>5</v>
      </c>
      <c r="B20">
        <v>123</v>
      </c>
      <c r="C20">
        <v>126</v>
      </c>
      <c r="D20">
        <v>112</v>
      </c>
      <c r="E20" s="3">
        <f>D20/C20</f>
        <v>0.88888888888888884</v>
      </c>
      <c r="F20">
        <f>RANK(E20,$E$2:$E$132)</f>
        <v>19</v>
      </c>
    </row>
    <row r="21" spans="1:6" x14ac:dyDescent="0.45">
      <c r="A21">
        <v>13</v>
      </c>
      <c r="B21">
        <v>92</v>
      </c>
      <c r="C21">
        <v>176</v>
      </c>
      <c r="D21">
        <v>156</v>
      </c>
      <c r="E21" s="3">
        <f>D21/C21</f>
        <v>0.88636363636363635</v>
      </c>
      <c r="F21">
        <f>RANK(E21,$E$2:$E$132)</f>
        <v>20</v>
      </c>
    </row>
    <row r="22" spans="1:6" x14ac:dyDescent="0.45">
      <c r="A22">
        <v>7</v>
      </c>
      <c r="B22">
        <v>47</v>
      </c>
      <c r="C22">
        <v>143</v>
      </c>
      <c r="D22">
        <v>126</v>
      </c>
      <c r="E22" s="3">
        <f>D22/C22</f>
        <v>0.88111888111888115</v>
      </c>
      <c r="F22">
        <f>RANK(E22,$E$2:$E$132)</f>
        <v>21</v>
      </c>
    </row>
    <row r="23" spans="1:6" x14ac:dyDescent="0.45">
      <c r="A23">
        <v>2</v>
      </c>
      <c r="B23">
        <v>34</v>
      </c>
      <c r="C23">
        <v>151</v>
      </c>
      <c r="D23">
        <v>133</v>
      </c>
      <c r="E23" s="3">
        <f>D23/C23</f>
        <v>0.88079470198675491</v>
      </c>
      <c r="F23">
        <f>RANK(E23,$E$2:$E$132)</f>
        <v>22</v>
      </c>
    </row>
    <row r="24" spans="1:6" x14ac:dyDescent="0.45">
      <c r="A24">
        <v>13</v>
      </c>
      <c r="B24">
        <v>82</v>
      </c>
      <c r="C24">
        <v>148</v>
      </c>
      <c r="D24">
        <v>130</v>
      </c>
      <c r="E24" s="3">
        <f>D24/C24</f>
        <v>0.8783783783783784</v>
      </c>
      <c r="F24">
        <f>RANK(E24,$E$2:$E$132)</f>
        <v>23</v>
      </c>
    </row>
    <row r="25" spans="1:6" x14ac:dyDescent="0.45">
      <c r="A25">
        <v>6</v>
      </c>
      <c r="B25">
        <v>119</v>
      </c>
      <c r="C25">
        <v>98</v>
      </c>
      <c r="D25">
        <v>86</v>
      </c>
      <c r="E25" s="3">
        <f>D25/C25</f>
        <v>0.87755102040816324</v>
      </c>
      <c r="F25">
        <f>RANK(E25,$E$2:$E$132)</f>
        <v>24</v>
      </c>
    </row>
    <row r="26" spans="1:6" x14ac:dyDescent="0.45">
      <c r="A26">
        <v>1</v>
      </c>
      <c r="B26">
        <v>21</v>
      </c>
      <c r="C26">
        <v>97</v>
      </c>
      <c r="D26">
        <v>85</v>
      </c>
      <c r="E26" s="3">
        <f>D26/C26</f>
        <v>0.87628865979381443</v>
      </c>
      <c r="F26">
        <f>RANK(E26,$E$2:$E$132)</f>
        <v>25</v>
      </c>
    </row>
    <row r="27" spans="1:6" x14ac:dyDescent="0.45">
      <c r="A27">
        <v>2</v>
      </c>
      <c r="B27">
        <v>100</v>
      </c>
      <c r="C27">
        <v>79</v>
      </c>
      <c r="D27">
        <v>69</v>
      </c>
      <c r="E27" s="3">
        <f>D27/C27</f>
        <v>0.87341772151898733</v>
      </c>
      <c r="F27">
        <f>RANK(E27,$E$2:$E$132)</f>
        <v>26</v>
      </c>
    </row>
    <row r="28" spans="1:6" x14ac:dyDescent="0.45">
      <c r="A28">
        <v>13</v>
      </c>
      <c r="B28">
        <v>121</v>
      </c>
      <c r="C28">
        <v>164</v>
      </c>
      <c r="D28">
        <v>143</v>
      </c>
      <c r="E28" s="3">
        <f>D28/C28</f>
        <v>0.87195121951219512</v>
      </c>
      <c r="F28">
        <f>RANK(E28,$E$2:$E$132)</f>
        <v>27</v>
      </c>
    </row>
    <row r="29" spans="1:6" x14ac:dyDescent="0.45">
      <c r="A29">
        <v>5</v>
      </c>
      <c r="B29">
        <v>65</v>
      </c>
      <c r="C29">
        <v>54</v>
      </c>
      <c r="D29">
        <v>47</v>
      </c>
      <c r="E29" s="3">
        <f>D29/C29</f>
        <v>0.87037037037037035</v>
      </c>
      <c r="F29">
        <f>RANK(E29,$E$2:$E$132)</f>
        <v>28</v>
      </c>
    </row>
    <row r="30" spans="1:6" x14ac:dyDescent="0.45">
      <c r="A30">
        <v>10</v>
      </c>
      <c r="B30">
        <v>95</v>
      </c>
      <c r="C30">
        <v>137</v>
      </c>
      <c r="D30">
        <v>119</v>
      </c>
      <c r="E30" s="3">
        <f>D30/C30</f>
        <v>0.86861313868613144</v>
      </c>
      <c r="F30">
        <f>RANK(E30,$E$2:$E$132)</f>
        <v>29</v>
      </c>
    </row>
    <row r="31" spans="1:6" x14ac:dyDescent="0.45">
      <c r="A31">
        <v>2</v>
      </c>
      <c r="B31">
        <v>52</v>
      </c>
      <c r="C31">
        <v>80</v>
      </c>
      <c r="D31">
        <v>69</v>
      </c>
      <c r="E31" s="3">
        <f>D31/C31</f>
        <v>0.86250000000000004</v>
      </c>
      <c r="F31">
        <f>RANK(E31,$E$2:$E$132)</f>
        <v>30</v>
      </c>
    </row>
    <row r="32" spans="1:6" x14ac:dyDescent="0.45">
      <c r="A32">
        <v>9</v>
      </c>
      <c r="B32">
        <v>75</v>
      </c>
      <c r="C32">
        <v>203</v>
      </c>
      <c r="D32">
        <v>175</v>
      </c>
      <c r="E32" s="3">
        <f>D32/C32</f>
        <v>0.86206896551724133</v>
      </c>
      <c r="F32">
        <f>RANK(E32,$E$2:$E$132)</f>
        <v>31</v>
      </c>
    </row>
    <row r="33" spans="1:6" x14ac:dyDescent="0.45">
      <c r="A33">
        <v>1</v>
      </c>
      <c r="B33">
        <v>96</v>
      </c>
      <c r="C33">
        <v>99</v>
      </c>
      <c r="D33">
        <v>85</v>
      </c>
      <c r="E33" s="3">
        <f>D33/C33</f>
        <v>0.85858585858585856</v>
      </c>
      <c r="F33">
        <f>RANK(E33,$E$2:$E$132)</f>
        <v>32</v>
      </c>
    </row>
    <row r="34" spans="1:6" x14ac:dyDescent="0.45">
      <c r="A34">
        <v>7</v>
      </c>
      <c r="B34">
        <v>48</v>
      </c>
      <c r="C34">
        <v>77</v>
      </c>
      <c r="D34">
        <v>66</v>
      </c>
      <c r="E34" s="3">
        <f>D34/C34</f>
        <v>0.8571428571428571</v>
      </c>
      <c r="F34">
        <f>RANK(E34,$E$2:$E$132)</f>
        <v>33</v>
      </c>
    </row>
    <row r="35" spans="1:6" x14ac:dyDescent="0.45">
      <c r="A35">
        <v>11</v>
      </c>
      <c r="B35">
        <v>129</v>
      </c>
      <c r="C35">
        <v>135</v>
      </c>
      <c r="D35">
        <v>114</v>
      </c>
      <c r="E35" s="3">
        <f>D35/C35</f>
        <v>0.84444444444444444</v>
      </c>
      <c r="F35">
        <f>RANK(E35,$E$2:$E$132)</f>
        <v>34</v>
      </c>
    </row>
    <row r="36" spans="1:6" x14ac:dyDescent="0.45">
      <c r="A36">
        <v>4</v>
      </c>
      <c r="B36">
        <v>68</v>
      </c>
      <c r="C36">
        <v>43</v>
      </c>
      <c r="D36">
        <v>36</v>
      </c>
      <c r="E36" s="3">
        <f>D36/C36</f>
        <v>0.83720930232558144</v>
      </c>
      <c r="F36">
        <f>RANK(E36,$E$2:$E$132)</f>
        <v>35</v>
      </c>
    </row>
    <row r="37" spans="1:6" x14ac:dyDescent="0.45">
      <c r="A37">
        <v>14</v>
      </c>
      <c r="B37">
        <v>118</v>
      </c>
      <c r="C37">
        <v>207</v>
      </c>
      <c r="D37">
        <v>172</v>
      </c>
      <c r="E37" s="3">
        <f>D37/C37</f>
        <v>0.83091787439613529</v>
      </c>
      <c r="F37">
        <f>RANK(E37,$E$2:$E$132)</f>
        <v>36</v>
      </c>
    </row>
    <row r="38" spans="1:6" x14ac:dyDescent="0.45">
      <c r="A38">
        <v>3</v>
      </c>
      <c r="B38">
        <v>64</v>
      </c>
      <c r="C38">
        <v>64</v>
      </c>
      <c r="D38">
        <v>53</v>
      </c>
      <c r="E38" s="3">
        <f>D38/C38</f>
        <v>0.828125</v>
      </c>
      <c r="F38">
        <f>RANK(E38,$E$2:$E$132)</f>
        <v>37</v>
      </c>
    </row>
    <row r="39" spans="1:6" x14ac:dyDescent="0.45">
      <c r="A39">
        <v>12</v>
      </c>
      <c r="B39">
        <v>69</v>
      </c>
      <c r="C39">
        <v>160</v>
      </c>
      <c r="D39">
        <v>132</v>
      </c>
      <c r="E39" s="3">
        <f>D39/C39</f>
        <v>0.82499999999999996</v>
      </c>
      <c r="F39">
        <f>RANK(E39,$E$2:$E$132)</f>
        <v>38</v>
      </c>
    </row>
    <row r="40" spans="1:6" x14ac:dyDescent="0.45">
      <c r="A40">
        <v>8</v>
      </c>
      <c r="B40">
        <v>126</v>
      </c>
      <c r="C40">
        <v>79</v>
      </c>
      <c r="D40">
        <v>64</v>
      </c>
      <c r="E40" s="3">
        <f>D40/C40</f>
        <v>0.810126582278481</v>
      </c>
      <c r="F40">
        <f>RANK(E40,$E$2:$E$132)</f>
        <v>39</v>
      </c>
    </row>
    <row r="41" spans="1:6" x14ac:dyDescent="0.45">
      <c r="A41">
        <v>8</v>
      </c>
      <c r="B41">
        <v>98</v>
      </c>
      <c r="C41">
        <v>134</v>
      </c>
      <c r="D41">
        <v>108</v>
      </c>
      <c r="E41" s="3">
        <f>D41/C41</f>
        <v>0.80597014925373134</v>
      </c>
      <c r="F41">
        <f>RANK(E41,$E$2:$E$132)</f>
        <v>40</v>
      </c>
    </row>
    <row r="42" spans="1:6" x14ac:dyDescent="0.45">
      <c r="A42">
        <v>4</v>
      </c>
      <c r="B42">
        <v>35</v>
      </c>
      <c r="C42">
        <v>77</v>
      </c>
      <c r="D42">
        <v>62</v>
      </c>
      <c r="E42" s="3">
        <f>D42/C42</f>
        <v>0.80519480519480524</v>
      </c>
      <c r="F42">
        <f>RANK(E42,$E$2:$E$132)</f>
        <v>41</v>
      </c>
    </row>
    <row r="43" spans="1:6" x14ac:dyDescent="0.45">
      <c r="A43">
        <v>8</v>
      </c>
      <c r="B43">
        <v>41</v>
      </c>
      <c r="C43">
        <v>138</v>
      </c>
      <c r="D43">
        <v>111</v>
      </c>
      <c r="E43" s="3">
        <f>D43/C43</f>
        <v>0.80434782608695654</v>
      </c>
      <c r="F43">
        <f>RANK(E43,$E$2:$E$132)</f>
        <v>42</v>
      </c>
    </row>
    <row r="44" spans="1:6" x14ac:dyDescent="0.45">
      <c r="A44">
        <v>4</v>
      </c>
      <c r="B44">
        <v>56</v>
      </c>
      <c r="C44">
        <v>138</v>
      </c>
      <c r="D44">
        <v>111</v>
      </c>
      <c r="E44" s="3">
        <f>D44/C44</f>
        <v>0.80434782608695654</v>
      </c>
      <c r="F44">
        <f>RANK(E44,$E$2:$E$132)</f>
        <v>42</v>
      </c>
    </row>
    <row r="45" spans="1:6" x14ac:dyDescent="0.45">
      <c r="A45">
        <v>5</v>
      </c>
      <c r="B45">
        <v>53</v>
      </c>
      <c r="C45">
        <v>90</v>
      </c>
      <c r="D45">
        <v>72</v>
      </c>
      <c r="E45" s="3">
        <f>D45/C45</f>
        <v>0.8</v>
      </c>
      <c r="F45">
        <f>RANK(E45,$E$2:$E$132)</f>
        <v>44</v>
      </c>
    </row>
    <row r="46" spans="1:6" x14ac:dyDescent="0.45">
      <c r="A46">
        <v>3</v>
      </c>
      <c r="B46">
        <v>106</v>
      </c>
      <c r="C46">
        <v>90</v>
      </c>
      <c r="D46">
        <v>72</v>
      </c>
      <c r="E46" s="3">
        <f>D46/C46</f>
        <v>0.8</v>
      </c>
      <c r="F46">
        <f>RANK(E46,$E$2:$E$132)</f>
        <v>44</v>
      </c>
    </row>
    <row r="47" spans="1:6" x14ac:dyDescent="0.45">
      <c r="A47">
        <v>7</v>
      </c>
      <c r="B47">
        <v>81</v>
      </c>
      <c r="C47">
        <v>203</v>
      </c>
      <c r="D47">
        <v>161</v>
      </c>
      <c r="E47" s="3">
        <f>D47/C47</f>
        <v>0.7931034482758621</v>
      </c>
      <c r="F47">
        <f>RANK(E47,$E$2:$E$132)</f>
        <v>46</v>
      </c>
    </row>
    <row r="48" spans="1:6" x14ac:dyDescent="0.45">
      <c r="A48">
        <v>10</v>
      </c>
      <c r="B48">
        <v>110</v>
      </c>
      <c r="C48">
        <v>71</v>
      </c>
      <c r="D48">
        <v>56</v>
      </c>
      <c r="E48" s="3">
        <f>D48/C48</f>
        <v>0.78873239436619713</v>
      </c>
      <c r="F48">
        <f>RANK(E48,$E$2:$E$132)</f>
        <v>47</v>
      </c>
    </row>
    <row r="49" spans="1:6" x14ac:dyDescent="0.45">
      <c r="A49">
        <v>3</v>
      </c>
      <c r="B49">
        <v>16</v>
      </c>
      <c r="C49">
        <v>56</v>
      </c>
      <c r="D49">
        <v>44</v>
      </c>
      <c r="E49" s="3">
        <f>D49/C49</f>
        <v>0.7857142857142857</v>
      </c>
      <c r="F49">
        <f>RANK(E49,$E$2:$E$132)</f>
        <v>48</v>
      </c>
    </row>
    <row r="50" spans="1:6" x14ac:dyDescent="0.45">
      <c r="A50">
        <v>14</v>
      </c>
      <c r="B50">
        <v>67</v>
      </c>
      <c r="C50">
        <v>167</v>
      </c>
      <c r="D50">
        <v>129</v>
      </c>
      <c r="E50" s="3">
        <f>D50/C50</f>
        <v>0.77245508982035926</v>
      </c>
      <c r="F50">
        <f>RANK(E50,$E$2:$E$132)</f>
        <v>49</v>
      </c>
    </row>
    <row r="51" spans="1:6" x14ac:dyDescent="0.45">
      <c r="A51">
        <v>8</v>
      </c>
      <c r="B51">
        <v>125</v>
      </c>
      <c r="C51">
        <v>105</v>
      </c>
      <c r="D51">
        <v>81</v>
      </c>
      <c r="E51" s="3">
        <f>D51/C51</f>
        <v>0.77142857142857146</v>
      </c>
      <c r="F51">
        <f>RANK(E51,$E$2:$E$132)</f>
        <v>50</v>
      </c>
    </row>
    <row r="52" spans="1:6" x14ac:dyDescent="0.45">
      <c r="A52">
        <v>2</v>
      </c>
      <c r="B52">
        <v>49</v>
      </c>
      <c r="C52">
        <v>55</v>
      </c>
      <c r="D52">
        <v>42</v>
      </c>
      <c r="E52" s="3">
        <f>D52/C52</f>
        <v>0.76363636363636367</v>
      </c>
      <c r="F52">
        <f>RANK(E52,$E$2:$E$132)</f>
        <v>51</v>
      </c>
    </row>
    <row r="53" spans="1:6" x14ac:dyDescent="0.45">
      <c r="A53">
        <v>11</v>
      </c>
      <c r="B53">
        <v>130</v>
      </c>
      <c r="C53">
        <v>148</v>
      </c>
      <c r="D53">
        <v>113</v>
      </c>
      <c r="E53" s="3">
        <f>D53/C53</f>
        <v>0.76351351351351349</v>
      </c>
      <c r="F53">
        <f>RANK(E53,$E$2:$E$132)</f>
        <v>52</v>
      </c>
    </row>
    <row r="54" spans="1:6" x14ac:dyDescent="0.45">
      <c r="A54">
        <v>12</v>
      </c>
      <c r="B54">
        <v>72</v>
      </c>
      <c r="C54">
        <v>88</v>
      </c>
      <c r="D54">
        <v>67</v>
      </c>
      <c r="E54" s="3">
        <f>D54/C54</f>
        <v>0.76136363636363635</v>
      </c>
      <c r="F54">
        <f>RANK(E54,$E$2:$E$132)</f>
        <v>53</v>
      </c>
    </row>
    <row r="55" spans="1:6" x14ac:dyDescent="0.45">
      <c r="A55">
        <v>3</v>
      </c>
      <c r="B55">
        <v>25</v>
      </c>
      <c r="C55">
        <v>104</v>
      </c>
      <c r="D55">
        <v>79</v>
      </c>
      <c r="E55" s="3">
        <f>D55/C55</f>
        <v>0.75961538461538458</v>
      </c>
      <c r="F55">
        <f>RANK(E55,$E$2:$E$132)</f>
        <v>54</v>
      </c>
    </row>
    <row r="56" spans="1:6" x14ac:dyDescent="0.45">
      <c r="A56">
        <v>3</v>
      </c>
      <c r="B56">
        <v>42</v>
      </c>
      <c r="C56">
        <v>104</v>
      </c>
      <c r="D56">
        <v>79</v>
      </c>
      <c r="E56" s="3">
        <f>D56/C56</f>
        <v>0.75961538461538458</v>
      </c>
      <c r="F56">
        <f>RANK(E56,$E$2:$E$132)</f>
        <v>54</v>
      </c>
    </row>
    <row r="57" spans="1:6" x14ac:dyDescent="0.45">
      <c r="A57">
        <v>14</v>
      </c>
      <c r="B57">
        <v>85</v>
      </c>
      <c r="C57">
        <v>107</v>
      </c>
      <c r="D57">
        <v>81</v>
      </c>
      <c r="E57" s="3">
        <f>D57/C57</f>
        <v>0.7570093457943925</v>
      </c>
      <c r="F57">
        <f>RANK(E57,$E$2:$E$132)</f>
        <v>56</v>
      </c>
    </row>
    <row r="58" spans="1:6" x14ac:dyDescent="0.45">
      <c r="A58">
        <v>2</v>
      </c>
      <c r="B58">
        <v>5</v>
      </c>
      <c r="C58">
        <v>102</v>
      </c>
      <c r="D58">
        <v>76</v>
      </c>
      <c r="E58" s="3">
        <f>D58/C58</f>
        <v>0.74509803921568629</v>
      </c>
      <c r="F58">
        <f>RANK(E58,$E$2:$E$132)</f>
        <v>57</v>
      </c>
    </row>
    <row r="59" spans="1:6" x14ac:dyDescent="0.45">
      <c r="A59">
        <v>3</v>
      </c>
      <c r="B59">
        <v>99</v>
      </c>
      <c r="C59">
        <v>82</v>
      </c>
      <c r="D59">
        <v>61</v>
      </c>
      <c r="E59" s="3">
        <f>D59/C59</f>
        <v>0.74390243902439024</v>
      </c>
      <c r="F59">
        <f>RANK(E59,$E$2:$E$132)</f>
        <v>58</v>
      </c>
    </row>
    <row r="60" spans="1:6" x14ac:dyDescent="0.45">
      <c r="A60">
        <v>10</v>
      </c>
      <c r="B60">
        <v>107</v>
      </c>
      <c r="C60">
        <v>92</v>
      </c>
      <c r="D60">
        <v>68</v>
      </c>
      <c r="E60" s="3">
        <f>D60/C60</f>
        <v>0.73913043478260865</v>
      </c>
      <c r="F60">
        <f>RANK(E60,$E$2:$E$132)</f>
        <v>59</v>
      </c>
    </row>
    <row r="61" spans="1:6" x14ac:dyDescent="0.45">
      <c r="A61">
        <v>12</v>
      </c>
      <c r="B61">
        <v>112</v>
      </c>
      <c r="C61">
        <v>127</v>
      </c>
      <c r="D61">
        <v>93</v>
      </c>
      <c r="E61" s="3">
        <f>D61/C61</f>
        <v>0.73228346456692917</v>
      </c>
      <c r="F61">
        <f>RANK(E61,$E$2:$E$132)</f>
        <v>60</v>
      </c>
    </row>
    <row r="62" spans="1:6" x14ac:dyDescent="0.45">
      <c r="A62">
        <v>5</v>
      </c>
      <c r="B62">
        <v>86</v>
      </c>
      <c r="C62">
        <v>112</v>
      </c>
      <c r="D62">
        <v>82</v>
      </c>
      <c r="E62" s="3">
        <f>D62/C62</f>
        <v>0.7321428571428571</v>
      </c>
      <c r="F62">
        <f>RANK(E62,$E$2:$E$132)</f>
        <v>61</v>
      </c>
    </row>
    <row r="63" spans="1:6" x14ac:dyDescent="0.45">
      <c r="A63">
        <v>6</v>
      </c>
      <c r="B63">
        <v>66</v>
      </c>
      <c r="C63">
        <v>77</v>
      </c>
      <c r="D63">
        <v>56</v>
      </c>
      <c r="E63" s="3">
        <f>D63/C63</f>
        <v>0.72727272727272729</v>
      </c>
      <c r="F63">
        <f>RANK(E63,$E$2:$E$132)</f>
        <v>62</v>
      </c>
    </row>
    <row r="64" spans="1:6" x14ac:dyDescent="0.45">
      <c r="A64">
        <v>2</v>
      </c>
      <c r="B64" t="s">
        <v>18</v>
      </c>
      <c r="C64">
        <v>99</v>
      </c>
      <c r="D64">
        <v>72</v>
      </c>
      <c r="E64" s="3">
        <f>D64/C64</f>
        <v>0.72727272727272729</v>
      </c>
      <c r="F64">
        <f>RANK(E64,$E$2:$E$132)</f>
        <v>62</v>
      </c>
    </row>
    <row r="65" spans="1:6" x14ac:dyDescent="0.45">
      <c r="A65">
        <v>4</v>
      </c>
      <c r="B65">
        <v>103</v>
      </c>
      <c r="C65">
        <v>78</v>
      </c>
      <c r="D65">
        <v>56</v>
      </c>
      <c r="E65" s="3">
        <f>D65/C65</f>
        <v>0.71794871794871795</v>
      </c>
      <c r="F65">
        <f>RANK(E65,$E$2:$E$132)</f>
        <v>64</v>
      </c>
    </row>
    <row r="66" spans="1:6" x14ac:dyDescent="0.45">
      <c r="A66">
        <v>4</v>
      </c>
      <c r="B66">
        <v>54</v>
      </c>
      <c r="C66">
        <v>46</v>
      </c>
      <c r="D66">
        <v>33</v>
      </c>
      <c r="E66" s="3">
        <f>D66/C66</f>
        <v>0.71739130434782605</v>
      </c>
      <c r="F66">
        <f>RANK(E66,$E$2:$E$132)</f>
        <v>65</v>
      </c>
    </row>
    <row r="67" spans="1:6" x14ac:dyDescent="0.45">
      <c r="A67">
        <v>13</v>
      </c>
      <c r="B67">
        <v>102</v>
      </c>
      <c r="C67">
        <v>153</v>
      </c>
      <c r="D67">
        <v>109</v>
      </c>
      <c r="E67" s="3">
        <f>D67/C67</f>
        <v>0.71241830065359479</v>
      </c>
      <c r="F67">
        <f>RANK(E67,$E$2:$E$132)</f>
        <v>66</v>
      </c>
    </row>
    <row r="68" spans="1:6" x14ac:dyDescent="0.45">
      <c r="A68">
        <v>6</v>
      </c>
      <c r="B68">
        <v>27</v>
      </c>
      <c r="C68">
        <v>88</v>
      </c>
      <c r="D68">
        <v>62</v>
      </c>
      <c r="E68" s="3">
        <f>D68/C68</f>
        <v>0.70454545454545459</v>
      </c>
      <c r="F68">
        <f>RANK(E68,$E$2:$E$132)</f>
        <v>67</v>
      </c>
    </row>
    <row r="69" spans="1:6" x14ac:dyDescent="0.45">
      <c r="A69">
        <v>5</v>
      </c>
      <c r="B69">
        <v>13</v>
      </c>
      <c r="C69">
        <v>63</v>
      </c>
      <c r="D69">
        <v>44</v>
      </c>
      <c r="E69" s="3">
        <f>D69/C69</f>
        <v>0.69841269841269837</v>
      </c>
      <c r="F69">
        <f>RANK(E69,$E$2:$E$132)</f>
        <v>68</v>
      </c>
    </row>
    <row r="70" spans="1:6" x14ac:dyDescent="0.45">
      <c r="A70">
        <v>3</v>
      </c>
      <c r="B70">
        <v>6</v>
      </c>
      <c r="C70">
        <v>116</v>
      </c>
      <c r="D70">
        <v>80</v>
      </c>
      <c r="E70" s="3">
        <f>D70/C70</f>
        <v>0.68965517241379315</v>
      </c>
      <c r="F70">
        <f>RANK(E70,$E$2:$E$132)</f>
        <v>69</v>
      </c>
    </row>
    <row r="71" spans="1:6" x14ac:dyDescent="0.45">
      <c r="A71">
        <v>6</v>
      </c>
      <c r="B71">
        <v>83</v>
      </c>
      <c r="C71">
        <v>113</v>
      </c>
      <c r="D71">
        <v>77</v>
      </c>
      <c r="E71" s="3">
        <f>D71/C71</f>
        <v>0.68141592920353977</v>
      </c>
      <c r="F71">
        <f>RANK(E71,$E$2:$E$132)</f>
        <v>70</v>
      </c>
    </row>
    <row r="72" spans="1:6" x14ac:dyDescent="0.45">
      <c r="A72">
        <v>4</v>
      </c>
      <c r="B72">
        <v>8</v>
      </c>
      <c r="C72">
        <v>75</v>
      </c>
      <c r="D72">
        <v>51</v>
      </c>
      <c r="E72" s="3">
        <f>D72/C72</f>
        <v>0.68</v>
      </c>
      <c r="F72">
        <f>RANK(E72,$E$2:$E$132)</f>
        <v>71</v>
      </c>
    </row>
    <row r="73" spans="1:6" x14ac:dyDescent="0.45">
      <c r="A73">
        <v>5</v>
      </c>
      <c r="B73">
        <v>61</v>
      </c>
      <c r="C73">
        <v>155</v>
      </c>
      <c r="D73">
        <v>105</v>
      </c>
      <c r="E73" s="3">
        <f>D73/C73</f>
        <v>0.67741935483870963</v>
      </c>
      <c r="F73">
        <f>RANK(E73,$E$2:$E$132)</f>
        <v>72</v>
      </c>
    </row>
    <row r="74" spans="1:6" x14ac:dyDescent="0.45">
      <c r="A74">
        <v>7</v>
      </c>
      <c r="B74">
        <v>84</v>
      </c>
      <c r="C74">
        <v>126</v>
      </c>
      <c r="D74">
        <v>85</v>
      </c>
      <c r="E74" s="3">
        <f>D74/C74</f>
        <v>0.67460317460317465</v>
      </c>
      <c r="F74">
        <f>RANK(E74,$E$2:$E$132)</f>
        <v>73</v>
      </c>
    </row>
    <row r="75" spans="1:6" x14ac:dyDescent="0.45">
      <c r="A75">
        <v>4</v>
      </c>
      <c r="B75">
        <v>30</v>
      </c>
      <c r="C75">
        <v>95</v>
      </c>
      <c r="D75">
        <v>64</v>
      </c>
      <c r="E75" s="3">
        <f>D75/C75</f>
        <v>0.67368421052631577</v>
      </c>
      <c r="F75">
        <f>RANK(E75,$E$2:$E$132)</f>
        <v>74</v>
      </c>
    </row>
    <row r="76" spans="1:6" x14ac:dyDescent="0.45">
      <c r="A76">
        <v>1</v>
      </c>
      <c r="B76">
        <v>33</v>
      </c>
      <c r="C76">
        <v>121</v>
      </c>
      <c r="D76">
        <v>81</v>
      </c>
      <c r="E76" s="3">
        <f>D76/C76</f>
        <v>0.66942148760330578</v>
      </c>
      <c r="F76">
        <f>RANK(E76,$E$2:$E$132)</f>
        <v>75</v>
      </c>
    </row>
    <row r="77" spans="1:6" x14ac:dyDescent="0.45">
      <c r="A77">
        <v>10</v>
      </c>
      <c r="B77">
        <v>109</v>
      </c>
      <c r="C77">
        <v>125</v>
      </c>
      <c r="D77">
        <v>83</v>
      </c>
      <c r="E77" s="3">
        <f>D77/C77</f>
        <v>0.66400000000000003</v>
      </c>
      <c r="F77">
        <f>RANK(E77,$E$2:$E$132)</f>
        <v>76</v>
      </c>
    </row>
    <row r="78" spans="1:6" x14ac:dyDescent="0.45">
      <c r="A78">
        <v>8</v>
      </c>
      <c r="B78">
        <v>105</v>
      </c>
      <c r="C78">
        <v>115</v>
      </c>
      <c r="D78">
        <v>76</v>
      </c>
      <c r="E78" s="3">
        <f>D78/C78</f>
        <v>0.66086956521739126</v>
      </c>
      <c r="F78">
        <f>RANK(E78,$E$2:$E$132)</f>
        <v>77</v>
      </c>
    </row>
    <row r="79" spans="1:6" x14ac:dyDescent="0.45">
      <c r="A79">
        <v>5</v>
      </c>
      <c r="B79">
        <v>60</v>
      </c>
      <c r="C79">
        <v>103</v>
      </c>
      <c r="D79">
        <v>68</v>
      </c>
      <c r="E79" s="3">
        <f>D79/C79</f>
        <v>0.66019417475728159</v>
      </c>
      <c r="F79">
        <f>RANK(E79,$E$2:$E$132)</f>
        <v>78</v>
      </c>
    </row>
    <row r="80" spans="1:6" x14ac:dyDescent="0.45">
      <c r="A80">
        <v>1</v>
      </c>
      <c r="B80">
        <v>2</v>
      </c>
      <c r="C80">
        <v>119</v>
      </c>
      <c r="D80">
        <v>77</v>
      </c>
      <c r="E80" s="3">
        <f>D80/C80</f>
        <v>0.6470588235294118</v>
      </c>
      <c r="F80">
        <f>RANK(E80,$E$2:$E$132)</f>
        <v>79</v>
      </c>
    </row>
    <row r="81" spans="1:6" x14ac:dyDescent="0.45">
      <c r="A81">
        <v>7</v>
      </c>
      <c r="B81">
        <v>44</v>
      </c>
      <c r="C81">
        <v>127</v>
      </c>
      <c r="D81">
        <v>82</v>
      </c>
      <c r="E81" s="3">
        <f>D81/C81</f>
        <v>0.64566929133858264</v>
      </c>
      <c r="F81">
        <f>RANK(E81,$E$2:$E$132)</f>
        <v>80</v>
      </c>
    </row>
    <row r="82" spans="1:6" x14ac:dyDescent="0.45">
      <c r="A82">
        <v>2</v>
      </c>
      <c r="B82">
        <v>1</v>
      </c>
      <c r="C82">
        <v>126</v>
      </c>
      <c r="D82">
        <v>80</v>
      </c>
      <c r="E82" s="3">
        <f>D82/C82</f>
        <v>0.63492063492063489</v>
      </c>
      <c r="F82">
        <f>RANK(E82,$E$2:$E$132)</f>
        <v>81</v>
      </c>
    </row>
    <row r="83" spans="1:6" x14ac:dyDescent="0.45">
      <c r="A83">
        <v>5</v>
      </c>
      <c r="B83">
        <v>62</v>
      </c>
      <c r="C83">
        <v>52</v>
      </c>
      <c r="D83">
        <v>33</v>
      </c>
      <c r="E83" s="3">
        <f>D83/C83</f>
        <v>0.63461538461538458</v>
      </c>
      <c r="F83">
        <f>RANK(E83,$E$2:$E$132)</f>
        <v>82</v>
      </c>
    </row>
    <row r="84" spans="1:6" x14ac:dyDescent="0.45">
      <c r="A84">
        <v>12</v>
      </c>
      <c r="B84">
        <v>17</v>
      </c>
      <c r="C84">
        <v>53</v>
      </c>
      <c r="D84">
        <v>33</v>
      </c>
      <c r="E84" s="3">
        <f>D84/C84</f>
        <v>0.62264150943396224</v>
      </c>
      <c r="F84">
        <f>RANK(E84,$E$2:$E$132)</f>
        <v>83</v>
      </c>
    </row>
    <row r="85" spans="1:6" x14ac:dyDescent="0.45">
      <c r="A85">
        <v>3</v>
      </c>
      <c r="B85">
        <v>22</v>
      </c>
      <c r="C85">
        <v>60</v>
      </c>
      <c r="D85">
        <v>37</v>
      </c>
      <c r="E85" s="3">
        <f>D85/C85</f>
        <v>0.6166666666666667</v>
      </c>
      <c r="F85">
        <f>RANK(E85,$E$2:$E$132)</f>
        <v>84</v>
      </c>
    </row>
    <row r="86" spans="1:6" x14ac:dyDescent="0.45">
      <c r="A86">
        <v>1</v>
      </c>
      <c r="B86">
        <v>115</v>
      </c>
      <c r="C86">
        <v>52</v>
      </c>
      <c r="D86">
        <v>32</v>
      </c>
      <c r="E86" s="3">
        <f>D86/C86</f>
        <v>0.61538461538461542</v>
      </c>
      <c r="F86">
        <f>RANK(E86,$E$2:$E$132)</f>
        <v>85</v>
      </c>
    </row>
    <row r="87" spans="1:6" x14ac:dyDescent="0.45">
      <c r="A87">
        <v>3</v>
      </c>
      <c r="B87">
        <v>55</v>
      </c>
      <c r="C87">
        <v>118</v>
      </c>
      <c r="D87">
        <v>72</v>
      </c>
      <c r="E87" s="3">
        <f>D87/C87</f>
        <v>0.61016949152542377</v>
      </c>
      <c r="F87">
        <f>RANK(E87,$E$2:$E$132)</f>
        <v>86</v>
      </c>
    </row>
    <row r="88" spans="1:6" x14ac:dyDescent="0.45">
      <c r="A88">
        <v>6</v>
      </c>
      <c r="B88">
        <v>46</v>
      </c>
      <c r="C88">
        <v>87</v>
      </c>
      <c r="D88">
        <v>53</v>
      </c>
      <c r="E88" s="3">
        <f>D88/C88</f>
        <v>0.60919540229885061</v>
      </c>
      <c r="F88">
        <f>RANK(E88,$E$2:$E$132)</f>
        <v>87</v>
      </c>
    </row>
    <row r="89" spans="1:6" x14ac:dyDescent="0.45">
      <c r="A89">
        <v>10</v>
      </c>
      <c r="B89">
        <v>91</v>
      </c>
      <c r="C89">
        <v>175</v>
      </c>
      <c r="D89">
        <v>106</v>
      </c>
      <c r="E89" s="3">
        <f>D89/C89</f>
        <v>0.60571428571428576</v>
      </c>
      <c r="F89">
        <f>RANK(E89,$E$2:$E$132)</f>
        <v>88</v>
      </c>
    </row>
    <row r="90" spans="1:6" x14ac:dyDescent="0.45">
      <c r="A90">
        <v>4</v>
      </c>
      <c r="B90">
        <v>50</v>
      </c>
      <c r="C90">
        <v>119</v>
      </c>
      <c r="D90">
        <v>71</v>
      </c>
      <c r="E90" s="3">
        <f>D90/C90</f>
        <v>0.59663865546218486</v>
      </c>
      <c r="F90">
        <f>RANK(E90,$E$2:$E$132)</f>
        <v>89</v>
      </c>
    </row>
    <row r="91" spans="1:6" x14ac:dyDescent="0.45">
      <c r="A91">
        <v>7</v>
      </c>
      <c r="B91">
        <v>117</v>
      </c>
      <c r="C91">
        <v>101</v>
      </c>
      <c r="D91">
        <v>60</v>
      </c>
      <c r="E91" s="3">
        <f>D91/C91</f>
        <v>0.59405940594059403</v>
      </c>
      <c r="F91">
        <f>RANK(E91,$E$2:$E$132)</f>
        <v>90</v>
      </c>
    </row>
    <row r="92" spans="1:6" x14ac:dyDescent="0.45">
      <c r="A92">
        <v>7</v>
      </c>
      <c r="B92">
        <v>58</v>
      </c>
      <c r="C92">
        <v>55</v>
      </c>
      <c r="D92">
        <v>32</v>
      </c>
      <c r="E92" s="3">
        <f>D92/C92</f>
        <v>0.58181818181818179</v>
      </c>
      <c r="F92">
        <f>RANK(E92,$E$2:$E$132)</f>
        <v>91</v>
      </c>
    </row>
    <row r="93" spans="1:6" x14ac:dyDescent="0.45">
      <c r="A93">
        <v>4</v>
      </c>
      <c r="B93">
        <v>43</v>
      </c>
      <c r="C93">
        <v>95</v>
      </c>
      <c r="D93">
        <v>55</v>
      </c>
      <c r="E93" s="3">
        <f>D93/C93</f>
        <v>0.57894736842105265</v>
      </c>
      <c r="F93">
        <f>RANK(E93,$E$2:$E$132)</f>
        <v>92</v>
      </c>
    </row>
    <row r="94" spans="1:6" x14ac:dyDescent="0.45">
      <c r="A94">
        <v>1</v>
      </c>
      <c r="B94">
        <v>32</v>
      </c>
      <c r="C94">
        <v>52</v>
      </c>
      <c r="D94">
        <v>30</v>
      </c>
      <c r="E94" s="3">
        <f>D94/C94</f>
        <v>0.57692307692307687</v>
      </c>
      <c r="F94">
        <f>RANK(E94,$E$2:$E$132)</f>
        <v>93</v>
      </c>
    </row>
    <row r="95" spans="1:6" x14ac:dyDescent="0.45">
      <c r="A95">
        <v>4</v>
      </c>
      <c r="B95">
        <v>11</v>
      </c>
      <c r="C95">
        <v>87</v>
      </c>
      <c r="D95">
        <v>50</v>
      </c>
      <c r="E95" s="3">
        <f>D95/C95</f>
        <v>0.57471264367816088</v>
      </c>
      <c r="F95">
        <f>RANK(E95,$E$2:$E$132)</f>
        <v>94</v>
      </c>
    </row>
    <row r="96" spans="1:6" x14ac:dyDescent="0.45">
      <c r="A96">
        <v>9</v>
      </c>
      <c r="B96">
        <v>76</v>
      </c>
      <c r="C96">
        <v>204</v>
      </c>
      <c r="D96">
        <v>117</v>
      </c>
      <c r="E96" s="3">
        <f>D96/C96</f>
        <v>0.57352941176470584</v>
      </c>
      <c r="F96">
        <f>RANK(E96,$E$2:$E$132)</f>
        <v>95</v>
      </c>
    </row>
    <row r="97" spans="1:6" x14ac:dyDescent="0.45">
      <c r="A97">
        <v>2</v>
      </c>
      <c r="B97">
        <v>12</v>
      </c>
      <c r="C97">
        <v>75</v>
      </c>
      <c r="D97">
        <v>43</v>
      </c>
      <c r="E97" s="3">
        <f>D97/C97</f>
        <v>0.57333333333333336</v>
      </c>
      <c r="F97">
        <f>RANK(E97,$E$2:$E$132)</f>
        <v>96</v>
      </c>
    </row>
    <row r="98" spans="1:6" x14ac:dyDescent="0.45">
      <c r="A98">
        <v>2</v>
      </c>
      <c r="B98">
        <v>3</v>
      </c>
      <c r="C98">
        <v>124</v>
      </c>
      <c r="D98">
        <v>71</v>
      </c>
      <c r="E98" s="3">
        <f>D98/C98</f>
        <v>0.57258064516129037</v>
      </c>
      <c r="F98">
        <f>RANK(E98,$E$2:$E$132)</f>
        <v>97</v>
      </c>
    </row>
    <row r="99" spans="1:6" x14ac:dyDescent="0.45">
      <c r="A99">
        <v>4</v>
      </c>
      <c r="B99">
        <v>77</v>
      </c>
      <c r="C99">
        <v>58</v>
      </c>
      <c r="D99">
        <v>33</v>
      </c>
      <c r="E99" s="3">
        <f>D99/C99</f>
        <v>0.56896551724137934</v>
      </c>
      <c r="F99">
        <f>RANK(E99,$E$2:$E$132)</f>
        <v>98</v>
      </c>
    </row>
    <row r="100" spans="1:6" x14ac:dyDescent="0.45">
      <c r="A100">
        <v>7</v>
      </c>
      <c r="B100">
        <v>111</v>
      </c>
      <c r="C100">
        <v>25</v>
      </c>
      <c r="D100">
        <v>14</v>
      </c>
      <c r="E100" s="3">
        <f>D100/C100</f>
        <v>0.56000000000000005</v>
      </c>
      <c r="F100">
        <f>RANK(E100,$E$2:$E$132)</f>
        <v>99</v>
      </c>
    </row>
    <row r="101" spans="1:6" x14ac:dyDescent="0.45">
      <c r="A101">
        <v>6</v>
      </c>
      <c r="B101">
        <v>18</v>
      </c>
      <c r="C101">
        <v>98</v>
      </c>
      <c r="D101">
        <v>54</v>
      </c>
      <c r="E101" s="3">
        <f>D101/C101</f>
        <v>0.55102040816326525</v>
      </c>
      <c r="F101">
        <f>RANK(E101,$E$2:$E$132)</f>
        <v>100</v>
      </c>
    </row>
    <row r="102" spans="1:6" x14ac:dyDescent="0.45">
      <c r="A102">
        <v>1</v>
      </c>
      <c r="B102">
        <v>57</v>
      </c>
      <c r="C102">
        <v>112</v>
      </c>
      <c r="D102">
        <v>60</v>
      </c>
      <c r="E102" s="3">
        <f>D102/C102</f>
        <v>0.5357142857142857</v>
      </c>
      <c r="F102">
        <f>RANK(E102,$E$2:$E$132)</f>
        <v>101</v>
      </c>
    </row>
    <row r="103" spans="1:6" x14ac:dyDescent="0.45">
      <c r="A103">
        <v>6</v>
      </c>
      <c r="B103">
        <v>36</v>
      </c>
      <c r="C103">
        <v>135</v>
      </c>
      <c r="D103">
        <v>72</v>
      </c>
      <c r="E103" s="3">
        <f>D103/C103</f>
        <v>0.53333333333333333</v>
      </c>
      <c r="F103">
        <f>RANK(E103,$E$2:$E$132)</f>
        <v>102</v>
      </c>
    </row>
    <row r="104" spans="1:6" x14ac:dyDescent="0.45">
      <c r="A104">
        <v>14</v>
      </c>
      <c r="B104">
        <v>128</v>
      </c>
      <c r="C104">
        <v>132</v>
      </c>
      <c r="D104">
        <v>70</v>
      </c>
      <c r="E104" s="3">
        <f>D104/C104</f>
        <v>0.53030303030303028</v>
      </c>
      <c r="F104">
        <f>RANK(E104,$E$2:$E$132)</f>
        <v>103</v>
      </c>
    </row>
    <row r="105" spans="1:6" x14ac:dyDescent="0.45">
      <c r="A105">
        <v>5</v>
      </c>
      <c r="B105">
        <v>31</v>
      </c>
      <c r="C105">
        <v>129</v>
      </c>
      <c r="D105">
        <v>67</v>
      </c>
      <c r="E105" s="3">
        <f>D105/C105</f>
        <v>0.51937984496124034</v>
      </c>
      <c r="F105">
        <f>RANK(E105,$E$2:$E$132)</f>
        <v>104</v>
      </c>
    </row>
    <row r="106" spans="1:6" x14ac:dyDescent="0.45">
      <c r="A106">
        <v>1</v>
      </c>
      <c r="B106">
        <v>39</v>
      </c>
      <c r="C106">
        <v>101</v>
      </c>
      <c r="D106">
        <v>52</v>
      </c>
      <c r="E106" s="3">
        <f>D106/C106</f>
        <v>0.51485148514851486</v>
      </c>
      <c r="F106">
        <f>RANK(E106,$E$2:$E$132)</f>
        <v>105</v>
      </c>
    </row>
    <row r="107" spans="1:6" x14ac:dyDescent="0.45">
      <c r="A107">
        <v>3</v>
      </c>
      <c r="B107">
        <v>26</v>
      </c>
      <c r="C107">
        <v>127</v>
      </c>
      <c r="D107">
        <v>65</v>
      </c>
      <c r="E107" s="3">
        <f>D107/C107</f>
        <v>0.51181102362204722</v>
      </c>
      <c r="F107">
        <f>RANK(E107,$E$2:$E$132)</f>
        <v>106</v>
      </c>
    </row>
    <row r="108" spans="1:6" x14ac:dyDescent="0.45">
      <c r="A108">
        <v>5</v>
      </c>
      <c r="B108">
        <v>45</v>
      </c>
      <c r="C108">
        <v>81</v>
      </c>
      <c r="D108">
        <v>41</v>
      </c>
      <c r="E108" s="3">
        <f>D108/C108</f>
        <v>0.50617283950617287</v>
      </c>
      <c r="F108">
        <f>RANK(E108,$E$2:$E$132)</f>
        <v>107</v>
      </c>
    </row>
    <row r="109" spans="1:6" x14ac:dyDescent="0.45">
      <c r="A109">
        <v>9</v>
      </c>
      <c r="B109">
        <v>87</v>
      </c>
      <c r="C109">
        <v>118</v>
      </c>
      <c r="D109">
        <v>59</v>
      </c>
      <c r="E109" s="3">
        <f>D109/C109</f>
        <v>0.5</v>
      </c>
      <c r="F109">
        <f>RANK(E109,$E$2:$E$132)</f>
        <v>108</v>
      </c>
    </row>
    <row r="110" spans="1:6" x14ac:dyDescent="0.45">
      <c r="A110">
        <v>10</v>
      </c>
      <c r="B110">
        <v>108</v>
      </c>
      <c r="C110">
        <v>92</v>
      </c>
      <c r="D110">
        <v>46</v>
      </c>
      <c r="E110" s="3">
        <f>D110/C110</f>
        <v>0.5</v>
      </c>
      <c r="F110">
        <f>RANK(E110,$E$2:$E$132)</f>
        <v>108</v>
      </c>
    </row>
    <row r="111" spans="1:6" x14ac:dyDescent="0.45">
      <c r="A111">
        <v>12</v>
      </c>
      <c r="B111">
        <v>73</v>
      </c>
      <c r="C111">
        <v>114</v>
      </c>
      <c r="D111">
        <v>56</v>
      </c>
      <c r="E111" s="3">
        <f>D111/C111</f>
        <v>0.49122807017543857</v>
      </c>
      <c r="F111">
        <f>RANK(E111,$E$2:$E$132)</f>
        <v>110</v>
      </c>
    </row>
    <row r="112" spans="1:6" x14ac:dyDescent="0.45">
      <c r="A112">
        <v>5</v>
      </c>
      <c r="B112">
        <v>10</v>
      </c>
      <c r="C112">
        <v>74</v>
      </c>
      <c r="D112">
        <v>36</v>
      </c>
      <c r="E112" s="3">
        <f>D112/C112</f>
        <v>0.48648648648648651</v>
      </c>
      <c r="F112">
        <f>RANK(E112,$E$2:$E$132)</f>
        <v>111</v>
      </c>
    </row>
    <row r="113" spans="1:6" x14ac:dyDescent="0.45">
      <c r="A113">
        <v>4</v>
      </c>
      <c r="B113">
        <v>63</v>
      </c>
      <c r="C113">
        <v>52</v>
      </c>
      <c r="D113">
        <v>25</v>
      </c>
      <c r="E113" s="3">
        <f>D113/C113</f>
        <v>0.48076923076923078</v>
      </c>
      <c r="F113">
        <f>RANK(E113,$E$2:$E$132)</f>
        <v>112</v>
      </c>
    </row>
    <row r="114" spans="1:6" x14ac:dyDescent="0.45">
      <c r="A114">
        <v>3</v>
      </c>
      <c r="B114">
        <v>78</v>
      </c>
      <c r="C114">
        <v>52</v>
      </c>
      <c r="D114">
        <v>25</v>
      </c>
      <c r="E114" s="3">
        <f>D114/C114</f>
        <v>0.48076923076923078</v>
      </c>
      <c r="F114">
        <f>RANK(E114,$E$2:$E$132)</f>
        <v>112</v>
      </c>
    </row>
    <row r="115" spans="1:6" x14ac:dyDescent="0.45">
      <c r="A115">
        <v>9</v>
      </c>
      <c r="B115">
        <v>80</v>
      </c>
      <c r="C115">
        <v>211</v>
      </c>
      <c r="D115">
        <v>101</v>
      </c>
      <c r="E115" s="3">
        <f>D115/C115</f>
        <v>0.47867298578199052</v>
      </c>
      <c r="F115">
        <f>RANK(E115,$E$2:$E$132)</f>
        <v>114</v>
      </c>
    </row>
    <row r="116" spans="1:6" x14ac:dyDescent="0.45">
      <c r="A116">
        <v>7</v>
      </c>
      <c r="B116">
        <v>37</v>
      </c>
      <c r="C116">
        <v>82</v>
      </c>
      <c r="D116">
        <v>39</v>
      </c>
      <c r="E116" s="3">
        <f>D116/C116</f>
        <v>0.47560975609756095</v>
      </c>
      <c r="F116">
        <f>RANK(E116,$E$2:$E$132)</f>
        <v>115</v>
      </c>
    </row>
    <row r="117" spans="1:6" x14ac:dyDescent="0.45">
      <c r="A117">
        <v>6</v>
      </c>
      <c r="B117">
        <v>38</v>
      </c>
      <c r="C117">
        <v>131</v>
      </c>
      <c r="D117">
        <v>62</v>
      </c>
      <c r="E117" s="3">
        <f>D117/C117</f>
        <v>0.47328244274809161</v>
      </c>
      <c r="F117">
        <f>RANK(E117,$E$2:$E$132)</f>
        <v>116</v>
      </c>
    </row>
    <row r="118" spans="1:6" x14ac:dyDescent="0.45">
      <c r="A118">
        <v>4</v>
      </c>
      <c r="B118">
        <v>19</v>
      </c>
      <c r="C118">
        <v>41</v>
      </c>
      <c r="D118">
        <v>19</v>
      </c>
      <c r="E118" s="3">
        <f>D118/C118</f>
        <v>0.46341463414634149</v>
      </c>
      <c r="F118">
        <f>RANK(E118,$E$2:$E$132)</f>
        <v>117</v>
      </c>
    </row>
    <row r="119" spans="1:6" x14ac:dyDescent="0.45">
      <c r="A119">
        <v>11</v>
      </c>
      <c r="B119">
        <v>122</v>
      </c>
      <c r="C119">
        <v>41</v>
      </c>
      <c r="D119">
        <v>19</v>
      </c>
      <c r="E119" s="3">
        <f>D119/C119</f>
        <v>0.46341463414634149</v>
      </c>
      <c r="F119">
        <f>RANK(E119,$E$2:$E$132)</f>
        <v>117</v>
      </c>
    </row>
    <row r="120" spans="1:6" x14ac:dyDescent="0.45">
      <c r="A120">
        <v>1</v>
      </c>
      <c r="B120">
        <v>4</v>
      </c>
      <c r="C120">
        <v>81</v>
      </c>
      <c r="D120">
        <v>36</v>
      </c>
      <c r="E120" s="3">
        <f>D120/C120</f>
        <v>0.44444444444444442</v>
      </c>
      <c r="F120">
        <f>RANK(E120,$E$2:$E$132)</f>
        <v>119</v>
      </c>
    </row>
    <row r="121" spans="1:6" x14ac:dyDescent="0.45">
      <c r="A121">
        <v>1</v>
      </c>
      <c r="B121">
        <v>15</v>
      </c>
      <c r="C121">
        <v>52</v>
      </c>
      <c r="D121">
        <v>23</v>
      </c>
      <c r="E121" s="3">
        <f>D121/C121</f>
        <v>0.44230769230769229</v>
      </c>
      <c r="F121">
        <f>RANK(E121,$E$2:$E$132)</f>
        <v>120</v>
      </c>
    </row>
    <row r="122" spans="1:6" x14ac:dyDescent="0.45">
      <c r="A122">
        <v>10</v>
      </c>
      <c r="B122">
        <v>71</v>
      </c>
      <c r="C122">
        <v>196</v>
      </c>
      <c r="D122">
        <v>86</v>
      </c>
      <c r="E122" s="3">
        <f>D122/C122</f>
        <v>0.43877551020408162</v>
      </c>
      <c r="F122">
        <f>RANK(E122,$E$2:$E$132)</f>
        <v>121</v>
      </c>
    </row>
    <row r="123" spans="1:6" x14ac:dyDescent="0.45">
      <c r="A123">
        <v>7</v>
      </c>
      <c r="B123">
        <v>14</v>
      </c>
      <c r="C123">
        <v>119</v>
      </c>
      <c r="D123">
        <v>52</v>
      </c>
      <c r="E123" s="3">
        <f>D123/C123</f>
        <v>0.43697478991596639</v>
      </c>
      <c r="F123">
        <f>RANK(E123,$E$2:$E$132)</f>
        <v>122</v>
      </c>
    </row>
    <row r="124" spans="1:6" x14ac:dyDescent="0.45">
      <c r="A124">
        <v>5</v>
      </c>
      <c r="B124">
        <v>28</v>
      </c>
      <c r="C124">
        <v>74</v>
      </c>
      <c r="D124">
        <v>32</v>
      </c>
      <c r="E124" s="3">
        <f>D124/C124</f>
        <v>0.43243243243243246</v>
      </c>
      <c r="F124">
        <f>RANK(E124,$E$2:$E$132)</f>
        <v>123</v>
      </c>
    </row>
    <row r="125" spans="1:6" x14ac:dyDescent="0.45">
      <c r="A125">
        <v>8</v>
      </c>
      <c r="B125">
        <v>116</v>
      </c>
      <c r="C125">
        <v>114</v>
      </c>
      <c r="D125">
        <v>49</v>
      </c>
      <c r="E125" s="3">
        <f>D125/C125</f>
        <v>0.42982456140350878</v>
      </c>
      <c r="F125">
        <f>RANK(E125,$E$2:$E$132)</f>
        <v>124</v>
      </c>
    </row>
    <row r="126" spans="1:6" x14ac:dyDescent="0.45">
      <c r="A126">
        <v>1</v>
      </c>
      <c r="B126">
        <v>101</v>
      </c>
      <c r="C126">
        <v>154</v>
      </c>
      <c r="D126">
        <v>65</v>
      </c>
      <c r="E126" s="3">
        <f>D126/C126</f>
        <v>0.42207792207792205</v>
      </c>
      <c r="F126">
        <f>RANK(E126,$E$2:$E$132)</f>
        <v>125</v>
      </c>
    </row>
    <row r="127" spans="1:6" x14ac:dyDescent="0.45">
      <c r="A127">
        <v>6</v>
      </c>
      <c r="B127">
        <v>40</v>
      </c>
      <c r="C127">
        <v>104</v>
      </c>
      <c r="D127">
        <v>43</v>
      </c>
      <c r="E127" s="3">
        <f>D127/C127</f>
        <v>0.41346153846153844</v>
      </c>
      <c r="F127">
        <f>RANK(E127,$E$2:$E$132)</f>
        <v>126</v>
      </c>
    </row>
    <row r="128" spans="1:6" x14ac:dyDescent="0.45">
      <c r="A128">
        <v>1</v>
      </c>
      <c r="B128">
        <v>7</v>
      </c>
      <c r="C128">
        <v>106</v>
      </c>
      <c r="D128">
        <v>41</v>
      </c>
      <c r="E128" s="3">
        <f>D128/C128</f>
        <v>0.3867924528301887</v>
      </c>
      <c r="F128">
        <f>RANK(E128,$E$2:$E$132)</f>
        <v>127</v>
      </c>
    </row>
    <row r="129" spans="1:7" x14ac:dyDescent="0.45">
      <c r="A129">
        <v>10</v>
      </c>
      <c r="B129">
        <v>59</v>
      </c>
      <c r="C129">
        <v>112</v>
      </c>
      <c r="D129">
        <v>41</v>
      </c>
      <c r="E129" s="3">
        <f>D129/C129</f>
        <v>0.36607142857142855</v>
      </c>
      <c r="F129">
        <f>RANK(E129,$E$2:$E$132)</f>
        <v>128</v>
      </c>
    </row>
    <row r="130" spans="1:7" x14ac:dyDescent="0.45">
      <c r="A130">
        <v>11</v>
      </c>
      <c r="B130">
        <v>79</v>
      </c>
      <c r="C130">
        <v>121</v>
      </c>
      <c r="D130">
        <v>37</v>
      </c>
      <c r="E130" s="3">
        <f>D130/C130</f>
        <v>0.30578512396694213</v>
      </c>
      <c r="F130">
        <f>RANK(E130,$E$2:$E$132)</f>
        <v>129</v>
      </c>
    </row>
    <row r="131" spans="1:7" x14ac:dyDescent="0.45">
      <c r="A131">
        <v>14</v>
      </c>
      <c r="B131">
        <v>89</v>
      </c>
      <c r="C131">
        <v>86</v>
      </c>
      <c r="D131">
        <v>22</v>
      </c>
      <c r="E131" s="3">
        <f>D131/C131</f>
        <v>0.2558139534883721</v>
      </c>
      <c r="F131">
        <f>RANK(E131,$E$2:$E$132)</f>
        <v>130</v>
      </c>
    </row>
    <row r="132" spans="1:7" x14ac:dyDescent="0.45">
      <c r="A132">
        <v>11</v>
      </c>
      <c r="B132">
        <v>114</v>
      </c>
      <c r="C132">
        <v>84</v>
      </c>
      <c r="D132">
        <v>18</v>
      </c>
      <c r="E132" s="3">
        <f>D132/C132</f>
        <v>0.21428571428571427</v>
      </c>
      <c r="F132">
        <f>RANK(E132,$E$2:$E$132)</f>
        <v>131</v>
      </c>
      <c r="G132" t="s">
        <v>28</v>
      </c>
    </row>
    <row r="133" spans="1:7" ht="14.65" thickBot="1" x14ac:dyDescent="0.5">
      <c r="A133" s="4" t="s">
        <v>29</v>
      </c>
      <c r="B133" s="4"/>
      <c r="C133" s="4">
        <f>SUM(C2:C132)</f>
        <v>13941</v>
      </c>
      <c r="D133" s="4">
        <f>SUM(D2:D132)</f>
        <v>9805</v>
      </c>
      <c r="E133" s="5">
        <f t="shared" ref="E133" si="1">D133/C133</f>
        <v>0.70332113908614879</v>
      </c>
    </row>
    <row r="134" spans="1:7" ht="14.65" thickTop="1" x14ac:dyDescent="0.45">
      <c r="A134" t="s">
        <v>30</v>
      </c>
      <c r="D134">
        <f>D133*2</f>
        <v>19610</v>
      </c>
    </row>
    <row r="135" spans="1:7" x14ac:dyDescent="0.45">
      <c r="A135" t="s">
        <v>31</v>
      </c>
      <c r="C135">
        <v>327</v>
      </c>
      <c r="D135">
        <v>250</v>
      </c>
      <c r="E135" s="3">
        <f>D135/C135</f>
        <v>0.76452599388379205</v>
      </c>
    </row>
    <row r="136" spans="1:7" ht="14.65" thickBot="1" x14ac:dyDescent="0.5">
      <c r="A136" t="s">
        <v>32</v>
      </c>
      <c r="D136" s="4">
        <f>D134+D135</f>
        <v>19860</v>
      </c>
    </row>
    <row r="137" spans="1:7" ht="14.65" thickTop="1" x14ac:dyDescent="0.45">
      <c r="A137" t="s">
        <v>33</v>
      </c>
      <c r="B137" t="s">
        <v>34</v>
      </c>
      <c r="C137">
        <v>49</v>
      </c>
      <c r="E137" t="s">
        <v>35</v>
      </c>
    </row>
    <row r="138" spans="1:7" x14ac:dyDescent="0.45">
      <c r="C138" t="s">
        <v>36</v>
      </c>
      <c r="D138" s="3">
        <f>D134/D136</f>
        <v>0.98741188318227591</v>
      </c>
    </row>
  </sheetData>
  <sortState xmlns:xlrd2="http://schemas.microsoft.com/office/spreadsheetml/2017/richdata2" ref="A2:F132">
    <sortCondition ref="F2:F132"/>
  </sortState>
  <conditionalFormatting sqref="E2:E132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L2:L16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33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35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Raffety</dc:creator>
  <cp:lastModifiedBy>Mike Raffety</cp:lastModifiedBy>
  <dcterms:created xsi:type="dcterms:W3CDTF">2024-08-20T22:48:10Z</dcterms:created>
  <dcterms:modified xsi:type="dcterms:W3CDTF">2024-08-22T22:13:07Z</dcterms:modified>
</cp:coreProperties>
</file>