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-30" windowWidth="20730" windowHeight="12855"/>
  </bookViews>
  <sheets>
    <sheet name="Sheet1" sheetId="1" r:id="rId1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S109" i="1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7"/>
  <c r="R109"/>
  <c r="D109" l="1"/>
  <c r="E109"/>
  <c r="F109"/>
  <c r="G109"/>
  <c r="H109"/>
  <c r="I109"/>
  <c r="J109"/>
  <c r="K109"/>
  <c r="L109"/>
  <c r="M109"/>
  <c r="N109"/>
  <c r="O109"/>
  <c r="P109"/>
  <c r="Q109"/>
  <c r="C109"/>
  <c r="P110" l="1"/>
</calcChain>
</file>

<file path=xl/sharedStrings.xml><?xml version="1.0" encoding="utf-8"?>
<sst xmlns="http://schemas.openxmlformats.org/spreadsheetml/2006/main" count="151" uniqueCount="123">
  <si>
    <t>Ballots</t>
  </si>
  <si>
    <t>District</t>
  </si>
  <si>
    <t>F</t>
  </si>
  <si>
    <t>Total</t>
  </si>
  <si>
    <t>Del @ Large</t>
  </si>
  <si>
    <t>Totals</t>
  </si>
  <si>
    <t>Grand total</t>
  </si>
  <si>
    <t>Session 1</t>
  </si>
  <si>
    <t>Session 2</t>
  </si>
  <si>
    <t>Session 3</t>
  </si>
  <si>
    <t>Session 4</t>
  </si>
  <si>
    <t>Proxies</t>
  </si>
  <si>
    <t>Del@L</t>
  </si>
  <si>
    <t>Mike Raffety, DTM, PID</t>
  </si>
  <si>
    <t>Analysis of 2016 Toastmasters International Annual Business Meeting Proxy Returns</t>
  </si>
  <si>
    <t>Location</t>
  </si>
  <si>
    <t>Number</t>
  </si>
  <si>
    <t>Western Los Angeles county</t>
  </si>
  <si>
    <t>Northwest Washington</t>
  </si>
  <si>
    <t>Arizona</t>
  </si>
  <si>
    <t>Central Coastal California</t>
  </si>
  <si>
    <t>Southern California</t>
  </si>
  <si>
    <t>Southern, central and northeastern Minnesota, west-central Ontario, Canada</t>
  </si>
  <si>
    <t>Western Oregon, southern Washington</t>
  </si>
  <si>
    <t>Eastern Missouri, southern Illinois</t>
  </si>
  <si>
    <t>Eastern Washington, northeastern Oregon, northern Idaho</t>
  </si>
  <si>
    <t>Northeastern Ohio</t>
  </si>
  <si>
    <t>Indiana, northern Kentucky</t>
  </si>
  <si>
    <t>Western Pennsylvania, western Maryland, northwestern West Virginia</t>
  </si>
  <si>
    <t>Southeastern Georgia</t>
  </si>
  <si>
    <t>Central Idaho, eastern Oregon, Utah, western Wyoming, eastern Nevada</t>
  </si>
  <si>
    <t>Oklahoma</t>
  </si>
  <si>
    <t>Western Australia</t>
  </si>
  <si>
    <t>Maryland, Delaware, eastern &amp; northwestern Virginia, northeastern West Virginia</t>
  </si>
  <si>
    <t>Iowa, Dakota County, Nebraska</t>
  </si>
  <si>
    <t>Bahrain, Jordan, Kuwait, Lebanon, Oman, Qatar, United Arab Emirates</t>
  </si>
  <si>
    <t>Southern British Columbia, Canada</t>
  </si>
  <si>
    <t>Kansas, western Missouri</t>
  </si>
  <si>
    <t>New Mexico, El Paso County, Texas, Oklahoma panhandle</t>
  </si>
  <si>
    <t>Eastern Nebraska</t>
  </si>
  <si>
    <t>North central Texas</t>
  </si>
  <si>
    <t>Colorado, eastern Wyoming, western Nebraska</t>
  </si>
  <si>
    <t>Northern Virginia inside the Beltway, southeast and southwest Washington DC, and southwestern Maryland</t>
  </si>
  <si>
    <t>Southeastern Michigan, northwestern Ohio, southwestern Ontario, Canada</t>
  </si>
  <si>
    <t>Northern Virginia</t>
  </si>
  <si>
    <t>Chicagoland, Illinois Area</t>
  </si>
  <si>
    <t>Eastern Massachusetts and Rhode Island</t>
  </si>
  <si>
    <t>Western Washington</t>
  </si>
  <si>
    <t>Central California, southern Nevada</t>
  </si>
  <si>
    <t>Mexico</t>
  </si>
  <si>
    <t>Wisconsin, northwestern Michigan</t>
  </si>
  <si>
    <t>District of Columbia, west central Maryland</t>
  </si>
  <si>
    <t>North Carolina</t>
  </si>
  <si>
    <t>Eastern Pennsylvania, southern New Jersey</t>
  </si>
  <si>
    <t>Northern California, north central Nevada</t>
  </si>
  <si>
    <t>Southern Ohio, eastern Kentucky, western West Virginia</t>
  </si>
  <si>
    <t>North and West India</t>
  </si>
  <si>
    <t>Alberta, Saskatchewan, Canada</t>
  </si>
  <si>
    <t>Arkansas, central Mississippi, western Tennessee</t>
  </si>
  <si>
    <t>Northwestern Georgia</t>
  </si>
  <si>
    <t>Maine, New Hampshire, Vermont, New Brunswick, Nova Scotia and Prince Edward Island, Canada</t>
  </si>
  <si>
    <t>New York, Westchester, Nassau, Suffolk</t>
  </si>
  <si>
    <t>Southern Florida, Bahamas</t>
  </si>
  <si>
    <t>West Coast Florida</t>
  </si>
  <si>
    <t>Hawaii</t>
  </si>
  <si>
    <t>Northeastern Texas, Shreveport, Louisiana</t>
  </si>
  <si>
    <t>Peninsula (west) Malaysia</t>
  </si>
  <si>
    <t>Connecticut, western Massachusetts, eastern New York</t>
  </si>
  <si>
    <t>Northern Illinois</t>
  </si>
  <si>
    <t>South central Texas</t>
  </si>
  <si>
    <t>Southeastern Texas</t>
  </si>
  <si>
    <t>North Coastal California</t>
  </si>
  <si>
    <t>South Carolina</t>
  </si>
  <si>
    <t>Southwest Continental Europe</t>
  </si>
  <si>
    <t>Southern Ontario, Canada</t>
  </si>
  <si>
    <t>Northern New York, Quebec, southeastern Ontario, Canada</t>
  </si>
  <si>
    <t>Michigan</t>
  </si>
  <si>
    <t>Eastern Tennessee, southern Kentucky</t>
  </si>
  <si>
    <t>Manitoba, western Ontario, Canada</t>
  </si>
  <si>
    <t>Western and central New York</t>
  </si>
  <si>
    <t>Central Virginia</t>
  </si>
  <si>
    <t>Taiwan</t>
  </si>
  <si>
    <t>Louisiana, western Mississippi, parts of southeast Texas</t>
  </si>
  <si>
    <t>Queensland and Northern Territory, Australia; Papua, New Guinea</t>
  </si>
  <si>
    <t>Sydney, southern New South Wales and Australian Capital Territory, Australia</t>
  </si>
  <si>
    <t>Northern Britain and Ireland</t>
  </si>
  <si>
    <t>New Zealand</t>
  </si>
  <si>
    <t>South Australia, Victoria, and Tasmania, Australia</t>
  </si>
  <si>
    <t>Southern Africa</t>
  </si>
  <si>
    <t>Philippines</t>
  </si>
  <si>
    <t>Japan</t>
  </si>
  <si>
    <t>Alabama, southern Mississippi, northwestern Florida</t>
  </si>
  <si>
    <t>Montana, North Dakota, South Dakota, northwestern Minnesota</t>
  </si>
  <si>
    <t>Saudi Arabia</t>
  </si>
  <si>
    <t>Singapore</t>
  </si>
  <si>
    <t>Caribbean</t>
  </si>
  <si>
    <t>Tamil Nadu, India; Sri Lanka</t>
  </si>
  <si>
    <t>New Jersey, Rockland County and Staten Island</t>
  </si>
  <si>
    <t>North and central Florida</t>
  </si>
  <si>
    <t>North China</t>
  </si>
  <si>
    <t>Southwestern, central and northern Ontario, Canada</t>
  </si>
  <si>
    <t>East Malaysia (Sabah, Sarawak), Indonesia and Brunei</t>
  </si>
  <si>
    <t>South China, Hong Kong and Macau</t>
  </si>
  <si>
    <t>New South Wales, Australia</t>
  </si>
  <si>
    <t>Southwestern United Kingdom</t>
  </si>
  <si>
    <t>Karnataka and Kerala, India</t>
  </si>
  <si>
    <t>South Korea</t>
  </si>
  <si>
    <t>West Africa</t>
  </si>
  <si>
    <t>Northeast continental Europe</t>
  </si>
  <si>
    <t>Northern British Columbia</t>
  </si>
  <si>
    <t>Thailand, Vietnam, Cambodia, Laos and Myanmar</t>
  </si>
  <si>
    <t>East and Central India</t>
  </si>
  <si>
    <t xml:space="preserve"> </t>
  </si>
  <si>
    <t>Percent represented</t>
  </si>
  <si>
    <t>Ranking</t>
  </si>
  <si>
    <t>Comments</t>
  </si>
  <si>
    <t>Highest % proxies returned</t>
  </si>
  <si>
    <t>Second lowest</t>
  </si>
  <si>
    <t>Lowest % proxies returned</t>
  </si>
  <si>
    <t>Second highest</t>
  </si>
  <si>
    <t>Third highest</t>
  </si>
  <si>
    <t>Third lowest</t>
  </si>
  <si>
    <t>Paid clubs as of 10 Aug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</si>
</sst>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0" xfId="0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0" fontId="0" fillId="0" borderId="8" xfId="0" applyBorder="1"/>
    <xf numFmtId="165" fontId="0" fillId="0" borderId="0" xfId="2" applyNumberFormat="1" applyFont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6" xfId="1" applyNumberFormat="1" applyFont="1" applyBorder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10" xfId="1" applyNumberFormat="1" applyFont="1" applyFill="1" applyBorder="1"/>
    <xf numFmtId="165" fontId="0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zoomScale="80" zoomScaleNormal="80" workbookViewId="0">
      <pane ySplit="5" topLeftCell="A6" activePane="bottomLeft" state="frozen"/>
      <selection pane="bottomLeft" sqref="A1:U1"/>
    </sheetView>
  </sheetViews>
  <sheetFormatPr defaultRowHeight="15"/>
  <cols>
    <col min="1" max="1" width="10.625" customWidth="1"/>
    <col min="2" max="2" width="16.125" customWidth="1"/>
    <col min="3" max="3" width="8.5" style="2" customWidth="1"/>
    <col min="4" max="5" width="8.5" style="3" customWidth="1"/>
    <col min="6" max="6" width="8.5" style="2" customWidth="1"/>
    <col min="7" max="8" width="8.5" style="3" customWidth="1"/>
    <col min="9" max="9" width="8.5" style="2" customWidth="1"/>
    <col min="10" max="11" width="8.5" style="3" customWidth="1"/>
    <col min="12" max="12" width="8.5" style="2" customWidth="1"/>
    <col min="13" max="14" width="8.5" style="3" customWidth="1"/>
    <col min="15" max="15" width="8.5" style="2" customWidth="1"/>
    <col min="16" max="17" width="8.5" style="3" customWidth="1"/>
    <col min="19" max="19" width="10.25" customWidth="1"/>
    <col min="21" max="21" width="23.75" customWidth="1"/>
  </cols>
  <sheetData>
    <row r="1" spans="1:21" ht="33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s="8" customForma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1">
      <c r="A4" s="26" t="s">
        <v>1</v>
      </c>
      <c r="B4" s="27"/>
      <c r="C4" s="22" t="s">
        <v>7</v>
      </c>
      <c r="D4" s="23"/>
      <c r="E4" s="25"/>
      <c r="F4" s="22" t="s">
        <v>8</v>
      </c>
      <c r="G4" s="23"/>
      <c r="H4" s="23"/>
      <c r="I4" s="22" t="s">
        <v>9</v>
      </c>
      <c r="J4" s="23"/>
      <c r="K4" s="23"/>
      <c r="L4" s="22" t="s">
        <v>10</v>
      </c>
      <c r="M4" s="23"/>
      <c r="N4" s="23"/>
      <c r="O4" s="22" t="s">
        <v>3</v>
      </c>
      <c r="P4" s="23"/>
      <c r="Q4" s="23"/>
      <c r="R4" s="16" t="s">
        <v>122</v>
      </c>
      <c r="S4" s="18" t="s">
        <v>113</v>
      </c>
      <c r="T4" s="20" t="s">
        <v>114</v>
      </c>
      <c r="U4" s="20" t="s">
        <v>115</v>
      </c>
    </row>
    <row r="5" spans="1:21" ht="42.75" customHeight="1" thickBot="1">
      <c r="A5" s="12" t="s">
        <v>16</v>
      </c>
      <c r="B5" s="12" t="s">
        <v>15</v>
      </c>
      <c r="C5" s="13" t="s">
        <v>11</v>
      </c>
      <c r="D5" s="14" t="s">
        <v>0</v>
      </c>
      <c r="E5" s="14" t="s">
        <v>12</v>
      </c>
      <c r="F5" s="13" t="s">
        <v>11</v>
      </c>
      <c r="G5" s="14" t="s">
        <v>0</v>
      </c>
      <c r="H5" s="14" t="s">
        <v>12</v>
      </c>
      <c r="I5" s="13" t="s">
        <v>11</v>
      </c>
      <c r="J5" s="14" t="s">
        <v>0</v>
      </c>
      <c r="K5" s="14" t="s">
        <v>12</v>
      </c>
      <c r="L5" s="13" t="s">
        <v>11</v>
      </c>
      <c r="M5" s="14" t="s">
        <v>0</v>
      </c>
      <c r="N5" s="14" t="s">
        <v>12</v>
      </c>
      <c r="O5" s="13" t="s">
        <v>11</v>
      </c>
      <c r="P5" s="14" t="s">
        <v>0</v>
      </c>
      <c r="Q5" s="14" t="s">
        <v>12</v>
      </c>
      <c r="R5" s="17"/>
      <c r="S5" s="19"/>
      <c r="T5" s="21"/>
      <c r="U5" s="21"/>
    </row>
    <row r="6" spans="1:21">
      <c r="A6" t="s">
        <v>4</v>
      </c>
      <c r="E6" s="3">
        <v>37</v>
      </c>
      <c r="H6" s="3">
        <v>53</v>
      </c>
      <c r="K6" s="3">
        <v>48</v>
      </c>
      <c r="N6" s="3">
        <v>38</v>
      </c>
      <c r="Q6" s="3">
        <v>176</v>
      </c>
      <c r="R6" s="10"/>
    </row>
    <row r="7" spans="1:21">
      <c r="A7">
        <v>1</v>
      </c>
      <c r="B7" t="s">
        <v>17</v>
      </c>
      <c r="C7" s="2">
        <v>10</v>
      </c>
      <c r="D7" s="3">
        <v>20</v>
      </c>
      <c r="F7" s="2">
        <v>99</v>
      </c>
      <c r="G7" s="3">
        <v>198</v>
      </c>
      <c r="I7" s="2">
        <v>2</v>
      </c>
      <c r="J7" s="3">
        <v>4</v>
      </c>
      <c r="L7" s="2">
        <v>24</v>
      </c>
      <c r="M7" s="3">
        <v>48</v>
      </c>
      <c r="O7" s="2">
        <v>135</v>
      </c>
      <c r="P7" s="3">
        <v>270</v>
      </c>
      <c r="R7" s="10">
        <v>180</v>
      </c>
      <c r="S7" s="11">
        <f>O7/R7</f>
        <v>0.75</v>
      </c>
      <c r="T7">
        <f>RANK(S7,$S$7:$S$108)</f>
        <v>48</v>
      </c>
    </row>
    <row r="8" spans="1:21">
      <c r="A8">
        <v>2</v>
      </c>
      <c r="B8" t="s">
        <v>18</v>
      </c>
      <c r="C8" s="2">
        <v>13</v>
      </c>
      <c r="D8" s="3">
        <v>26</v>
      </c>
      <c r="F8" s="2">
        <v>87</v>
      </c>
      <c r="G8" s="3">
        <v>174</v>
      </c>
      <c r="I8" s="2">
        <v>1</v>
      </c>
      <c r="J8" s="3">
        <v>2</v>
      </c>
      <c r="O8" s="2">
        <v>101</v>
      </c>
      <c r="P8" s="3">
        <v>202</v>
      </c>
      <c r="R8" s="10">
        <v>172</v>
      </c>
      <c r="S8" s="11">
        <f t="shared" ref="S8:S71" si="0">O8/R8</f>
        <v>0.58720930232558144</v>
      </c>
      <c r="T8">
        <f t="shared" ref="T8:T71" si="1">RANK(S8,$S$7:$S$108)</f>
        <v>80</v>
      </c>
    </row>
    <row r="9" spans="1:21">
      <c r="A9">
        <v>3</v>
      </c>
      <c r="B9" t="s">
        <v>19</v>
      </c>
      <c r="C9" s="2">
        <v>2</v>
      </c>
      <c r="D9" s="3">
        <v>4</v>
      </c>
      <c r="F9" s="2">
        <v>4</v>
      </c>
      <c r="G9" s="3">
        <v>8</v>
      </c>
      <c r="I9" s="2">
        <v>125</v>
      </c>
      <c r="J9" s="3">
        <v>250</v>
      </c>
      <c r="O9" s="2">
        <v>131</v>
      </c>
      <c r="P9" s="3">
        <v>262</v>
      </c>
      <c r="R9" s="10">
        <v>222</v>
      </c>
      <c r="S9" s="11">
        <f t="shared" si="0"/>
        <v>0.59009009009009006</v>
      </c>
      <c r="T9">
        <f t="shared" si="1"/>
        <v>79</v>
      </c>
    </row>
    <row r="10" spans="1:21">
      <c r="A10">
        <v>4</v>
      </c>
      <c r="B10" t="s">
        <v>20</v>
      </c>
      <c r="C10" s="2">
        <v>2</v>
      </c>
      <c r="D10" s="3">
        <v>4</v>
      </c>
      <c r="F10" s="2">
        <v>3</v>
      </c>
      <c r="G10" s="3">
        <v>6</v>
      </c>
      <c r="I10" s="2">
        <v>1</v>
      </c>
      <c r="J10" s="3">
        <v>2</v>
      </c>
      <c r="L10" s="2">
        <v>82</v>
      </c>
      <c r="M10" s="3">
        <v>164</v>
      </c>
      <c r="O10" s="2">
        <v>88</v>
      </c>
      <c r="P10" s="3">
        <v>176</v>
      </c>
      <c r="R10" s="10">
        <v>137</v>
      </c>
      <c r="S10" s="11">
        <f t="shared" si="0"/>
        <v>0.64233576642335766</v>
      </c>
      <c r="T10">
        <f t="shared" si="1"/>
        <v>67</v>
      </c>
    </row>
    <row r="11" spans="1:21">
      <c r="A11">
        <v>5</v>
      </c>
      <c r="B11" t="s">
        <v>21</v>
      </c>
      <c r="C11" s="2">
        <v>1</v>
      </c>
      <c r="D11" s="3">
        <v>2</v>
      </c>
      <c r="F11" s="2">
        <v>5</v>
      </c>
      <c r="G11" s="3">
        <v>10</v>
      </c>
      <c r="I11" s="2">
        <v>2</v>
      </c>
      <c r="J11" s="3">
        <v>4</v>
      </c>
      <c r="L11" s="2">
        <v>110</v>
      </c>
      <c r="M11" s="3">
        <v>220</v>
      </c>
      <c r="O11" s="2">
        <v>118</v>
      </c>
      <c r="P11" s="3">
        <v>236</v>
      </c>
      <c r="R11" s="10">
        <v>155</v>
      </c>
      <c r="S11" s="11">
        <f t="shared" si="0"/>
        <v>0.76129032258064511</v>
      </c>
      <c r="T11">
        <f t="shared" si="1"/>
        <v>42</v>
      </c>
    </row>
    <row r="12" spans="1:21">
      <c r="A12">
        <v>6</v>
      </c>
      <c r="B12" t="s">
        <v>22</v>
      </c>
      <c r="C12" s="2">
        <v>11</v>
      </c>
      <c r="D12" s="3">
        <v>22</v>
      </c>
      <c r="F12" s="2">
        <v>6</v>
      </c>
      <c r="G12" s="3">
        <v>12</v>
      </c>
      <c r="I12" s="2">
        <v>199</v>
      </c>
      <c r="J12" s="3">
        <v>398</v>
      </c>
      <c r="L12" s="2">
        <v>10</v>
      </c>
      <c r="M12" s="3">
        <v>20</v>
      </c>
      <c r="O12" s="2">
        <v>226</v>
      </c>
      <c r="P12" s="3">
        <v>452</v>
      </c>
      <c r="R12" s="10">
        <v>299</v>
      </c>
      <c r="S12" s="11">
        <f t="shared" si="0"/>
        <v>0.7558528428093646</v>
      </c>
      <c r="T12">
        <f t="shared" si="1"/>
        <v>45</v>
      </c>
    </row>
    <row r="13" spans="1:21">
      <c r="A13">
        <v>7</v>
      </c>
      <c r="B13" t="s">
        <v>23</v>
      </c>
      <c r="C13" s="2">
        <v>4</v>
      </c>
      <c r="D13" s="3">
        <v>8</v>
      </c>
      <c r="F13" s="2">
        <v>2</v>
      </c>
      <c r="G13" s="3">
        <v>4</v>
      </c>
      <c r="L13" s="2">
        <v>94</v>
      </c>
      <c r="M13" s="3">
        <v>188</v>
      </c>
      <c r="O13" s="2">
        <v>100</v>
      </c>
      <c r="P13" s="3">
        <v>200</v>
      </c>
      <c r="R13" s="10">
        <v>172</v>
      </c>
      <c r="S13" s="11">
        <f t="shared" si="0"/>
        <v>0.58139534883720934</v>
      </c>
      <c r="T13">
        <f t="shared" si="1"/>
        <v>82</v>
      </c>
    </row>
    <row r="14" spans="1:21">
      <c r="A14">
        <v>8</v>
      </c>
      <c r="B14" t="s">
        <v>24</v>
      </c>
      <c r="C14" s="2">
        <v>3</v>
      </c>
      <c r="D14" s="3">
        <v>6</v>
      </c>
      <c r="F14" s="2">
        <v>60</v>
      </c>
      <c r="G14" s="3">
        <v>120</v>
      </c>
      <c r="I14" s="2">
        <v>3</v>
      </c>
      <c r="J14" s="3">
        <v>6</v>
      </c>
      <c r="O14" s="2">
        <v>66</v>
      </c>
      <c r="P14" s="3">
        <v>132</v>
      </c>
      <c r="R14" s="10">
        <v>114</v>
      </c>
      <c r="S14" s="11">
        <f t="shared" si="0"/>
        <v>0.57894736842105265</v>
      </c>
      <c r="T14">
        <f t="shared" si="1"/>
        <v>84</v>
      </c>
    </row>
    <row r="15" spans="1:21">
      <c r="A15">
        <v>9</v>
      </c>
      <c r="B15" t="s">
        <v>25</v>
      </c>
      <c r="C15" s="2">
        <v>3</v>
      </c>
      <c r="D15" s="3">
        <v>6</v>
      </c>
      <c r="F15" s="2">
        <v>7</v>
      </c>
      <c r="G15" s="3">
        <v>14</v>
      </c>
      <c r="I15" s="2">
        <v>46</v>
      </c>
      <c r="J15" s="3">
        <v>92</v>
      </c>
      <c r="O15" s="2">
        <v>56</v>
      </c>
      <c r="P15" s="3">
        <v>112</v>
      </c>
      <c r="R15" s="10">
        <v>62</v>
      </c>
      <c r="S15" s="11">
        <f t="shared" si="0"/>
        <v>0.90322580645161288</v>
      </c>
      <c r="T15">
        <f t="shared" si="1"/>
        <v>17</v>
      </c>
    </row>
    <row r="16" spans="1:21">
      <c r="A16">
        <v>10</v>
      </c>
      <c r="B16" t="s">
        <v>26</v>
      </c>
      <c r="C16" s="2">
        <v>67</v>
      </c>
      <c r="D16" s="3">
        <v>134</v>
      </c>
      <c r="F16" s="2">
        <v>2</v>
      </c>
      <c r="G16" s="3">
        <v>4</v>
      </c>
      <c r="I16" s="2">
        <v>1</v>
      </c>
      <c r="J16" s="3">
        <v>2</v>
      </c>
      <c r="O16" s="2">
        <v>70</v>
      </c>
      <c r="P16" s="3">
        <v>140</v>
      </c>
      <c r="R16" s="10">
        <v>105</v>
      </c>
      <c r="S16" s="11">
        <f t="shared" si="0"/>
        <v>0.66666666666666663</v>
      </c>
      <c r="T16">
        <f t="shared" si="1"/>
        <v>64</v>
      </c>
    </row>
    <row r="17" spans="1:21">
      <c r="A17">
        <v>11</v>
      </c>
      <c r="B17" t="s">
        <v>27</v>
      </c>
      <c r="C17" s="2">
        <v>3</v>
      </c>
      <c r="D17" s="3">
        <v>6</v>
      </c>
      <c r="F17" s="2">
        <v>2</v>
      </c>
      <c r="G17" s="3">
        <v>4</v>
      </c>
      <c r="I17" s="2">
        <v>131</v>
      </c>
      <c r="J17" s="3">
        <v>262</v>
      </c>
      <c r="L17" s="2">
        <v>8</v>
      </c>
      <c r="M17" s="3">
        <v>16</v>
      </c>
      <c r="O17" s="2">
        <v>144</v>
      </c>
      <c r="P17" s="3">
        <v>288</v>
      </c>
      <c r="R17" s="10">
        <v>157</v>
      </c>
      <c r="S17" s="11">
        <f t="shared" si="0"/>
        <v>0.91719745222929938</v>
      </c>
      <c r="T17">
        <f t="shared" si="1"/>
        <v>14</v>
      </c>
    </row>
    <row r="18" spans="1:21">
      <c r="A18">
        <v>12</v>
      </c>
      <c r="B18" t="s">
        <v>21</v>
      </c>
      <c r="C18" s="2">
        <v>1</v>
      </c>
      <c r="D18" s="3">
        <v>2</v>
      </c>
      <c r="F18" s="2">
        <v>6</v>
      </c>
      <c r="G18" s="3">
        <v>12</v>
      </c>
      <c r="I18" s="2">
        <v>77</v>
      </c>
      <c r="J18" s="3">
        <v>154</v>
      </c>
      <c r="L18" s="2">
        <v>4</v>
      </c>
      <c r="M18" s="3">
        <v>8</v>
      </c>
      <c r="O18" s="2">
        <v>88</v>
      </c>
      <c r="P18" s="3">
        <v>176</v>
      </c>
      <c r="R18" s="10">
        <v>119</v>
      </c>
      <c r="S18" s="11">
        <f t="shared" si="0"/>
        <v>0.73949579831932777</v>
      </c>
      <c r="T18">
        <f t="shared" si="1"/>
        <v>52</v>
      </c>
    </row>
    <row r="19" spans="1:21">
      <c r="A19">
        <v>13</v>
      </c>
      <c r="B19" t="s">
        <v>28</v>
      </c>
      <c r="C19" s="2" t="s">
        <v>112</v>
      </c>
      <c r="F19" s="2">
        <v>58</v>
      </c>
      <c r="G19" s="3">
        <v>116</v>
      </c>
      <c r="I19" s="2">
        <v>1</v>
      </c>
      <c r="J19" s="3">
        <v>2</v>
      </c>
      <c r="L19" s="2">
        <v>1</v>
      </c>
      <c r="M19" s="3">
        <v>2</v>
      </c>
      <c r="O19" s="2">
        <v>60</v>
      </c>
      <c r="P19" s="3">
        <v>120</v>
      </c>
      <c r="R19" s="10">
        <v>80</v>
      </c>
      <c r="S19" s="11">
        <f t="shared" si="0"/>
        <v>0.75</v>
      </c>
      <c r="T19">
        <f t="shared" si="1"/>
        <v>48</v>
      </c>
    </row>
    <row r="20" spans="1:21">
      <c r="A20">
        <v>14</v>
      </c>
      <c r="B20" t="s">
        <v>29</v>
      </c>
      <c r="C20" s="2" t="s">
        <v>112</v>
      </c>
      <c r="F20" s="2">
        <v>7</v>
      </c>
      <c r="G20" s="3">
        <v>14</v>
      </c>
      <c r="I20" s="2">
        <v>1</v>
      </c>
      <c r="J20" s="3">
        <v>2</v>
      </c>
      <c r="L20" s="2">
        <v>74</v>
      </c>
      <c r="M20" s="3">
        <v>148</v>
      </c>
      <c r="O20" s="2">
        <v>82</v>
      </c>
      <c r="P20" s="3">
        <v>164</v>
      </c>
      <c r="R20" s="10">
        <v>136</v>
      </c>
      <c r="S20" s="11">
        <f t="shared" si="0"/>
        <v>0.6029411764705882</v>
      </c>
      <c r="T20">
        <f t="shared" si="1"/>
        <v>74</v>
      </c>
    </row>
    <row r="21" spans="1:21">
      <c r="A21">
        <v>15</v>
      </c>
      <c r="B21" t="s">
        <v>30</v>
      </c>
      <c r="C21" s="2">
        <v>8</v>
      </c>
      <c r="D21" s="3">
        <v>16</v>
      </c>
      <c r="O21" s="2">
        <v>8</v>
      </c>
      <c r="P21" s="3">
        <v>16</v>
      </c>
      <c r="R21" s="10">
        <v>87</v>
      </c>
      <c r="S21" s="11">
        <f t="shared" si="0"/>
        <v>9.1954022988505746E-2</v>
      </c>
      <c r="T21">
        <f t="shared" si="1"/>
        <v>101</v>
      </c>
      <c r="U21" t="s">
        <v>117</v>
      </c>
    </row>
    <row r="22" spans="1:21">
      <c r="A22">
        <v>16</v>
      </c>
      <c r="B22" t="s">
        <v>31</v>
      </c>
      <c r="C22" s="2">
        <v>3</v>
      </c>
      <c r="D22" s="3">
        <v>6</v>
      </c>
      <c r="F22" s="2">
        <v>58</v>
      </c>
      <c r="G22" s="3">
        <v>116</v>
      </c>
      <c r="L22" s="2">
        <v>12</v>
      </c>
      <c r="M22" s="3">
        <v>24</v>
      </c>
      <c r="O22" s="2">
        <v>73</v>
      </c>
      <c r="P22" s="3">
        <v>146</v>
      </c>
      <c r="R22" s="10">
        <v>99</v>
      </c>
      <c r="S22" s="11">
        <f t="shared" si="0"/>
        <v>0.73737373737373735</v>
      </c>
      <c r="T22">
        <f t="shared" si="1"/>
        <v>53</v>
      </c>
    </row>
    <row r="23" spans="1:21">
      <c r="A23">
        <v>17</v>
      </c>
      <c r="B23" t="s">
        <v>32</v>
      </c>
      <c r="C23" s="2">
        <v>1</v>
      </c>
      <c r="D23" s="3">
        <v>2</v>
      </c>
      <c r="F23" s="2">
        <v>1</v>
      </c>
      <c r="G23" s="3">
        <v>2</v>
      </c>
      <c r="L23" s="2">
        <v>77</v>
      </c>
      <c r="M23" s="3">
        <v>154</v>
      </c>
      <c r="O23" s="2">
        <v>79</v>
      </c>
      <c r="P23" s="3">
        <v>158</v>
      </c>
      <c r="R23" s="10">
        <v>82</v>
      </c>
      <c r="S23" s="11">
        <f t="shared" si="0"/>
        <v>0.96341463414634143</v>
      </c>
      <c r="T23">
        <f t="shared" si="1"/>
        <v>5</v>
      </c>
    </row>
    <row r="24" spans="1:21">
      <c r="A24">
        <v>18</v>
      </c>
      <c r="B24" t="s">
        <v>33</v>
      </c>
      <c r="C24" s="2">
        <v>1</v>
      </c>
      <c r="D24" s="3">
        <v>2</v>
      </c>
      <c r="F24" s="2">
        <v>6</v>
      </c>
      <c r="G24" s="3">
        <v>12</v>
      </c>
      <c r="I24" s="2">
        <v>44</v>
      </c>
      <c r="J24" s="3">
        <v>88</v>
      </c>
      <c r="L24" s="2">
        <v>8</v>
      </c>
      <c r="M24" s="3">
        <v>16</v>
      </c>
      <c r="O24" s="2">
        <v>59</v>
      </c>
      <c r="P24" s="3">
        <v>118</v>
      </c>
      <c r="R24" s="10">
        <v>113</v>
      </c>
      <c r="S24" s="11">
        <f t="shared" si="0"/>
        <v>0.52212389380530977</v>
      </c>
      <c r="T24">
        <f t="shared" si="1"/>
        <v>89</v>
      </c>
    </row>
    <row r="25" spans="1:21">
      <c r="A25">
        <v>19</v>
      </c>
      <c r="B25" t="s">
        <v>34</v>
      </c>
      <c r="C25" s="2" t="s">
        <v>112</v>
      </c>
      <c r="F25" s="2">
        <v>4</v>
      </c>
      <c r="G25" s="3">
        <v>8</v>
      </c>
      <c r="I25" s="2">
        <v>58</v>
      </c>
      <c r="J25" s="3">
        <v>116</v>
      </c>
      <c r="L25" s="2">
        <v>3</v>
      </c>
      <c r="M25" s="3">
        <v>6</v>
      </c>
      <c r="O25" s="2">
        <v>65</v>
      </c>
      <c r="P25" s="3">
        <v>130</v>
      </c>
      <c r="R25" s="10">
        <v>87</v>
      </c>
      <c r="S25" s="11">
        <f t="shared" si="0"/>
        <v>0.74712643678160917</v>
      </c>
      <c r="T25">
        <f t="shared" si="1"/>
        <v>50</v>
      </c>
    </row>
    <row r="26" spans="1:21">
      <c r="A26">
        <v>20</v>
      </c>
      <c r="B26" t="s">
        <v>35</v>
      </c>
      <c r="C26" s="2">
        <v>2</v>
      </c>
      <c r="D26" s="3">
        <v>4</v>
      </c>
      <c r="F26" s="2">
        <v>16</v>
      </c>
      <c r="G26" s="3">
        <v>32</v>
      </c>
      <c r="I26" s="2">
        <v>10</v>
      </c>
      <c r="J26" s="3">
        <v>20</v>
      </c>
      <c r="L26" s="2">
        <v>135</v>
      </c>
      <c r="M26" s="3">
        <v>270</v>
      </c>
      <c r="O26" s="2">
        <v>163</v>
      </c>
      <c r="P26" s="3">
        <v>326</v>
      </c>
      <c r="R26" s="10">
        <v>354</v>
      </c>
      <c r="S26" s="11">
        <f t="shared" si="0"/>
        <v>0.46045197740112992</v>
      </c>
      <c r="T26">
        <f t="shared" si="1"/>
        <v>96</v>
      </c>
    </row>
    <row r="27" spans="1:21">
      <c r="A27">
        <v>21</v>
      </c>
      <c r="B27" t="s">
        <v>36</v>
      </c>
      <c r="C27" s="2">
        <v>8</v>
      </c>
      <c r="D27" s="3">
        <v>16</v>
      </c>
      <c r="F27" s="2">
        <v>131</v>
      </c>
      <c r="G27" s="3">
        <v>262</v>
      </c>
      <c r="O27" s="2">
        <v>139</v>
      </c>
      <c r="P27" s="3">
        <v>278</v>
      </c>
      <c r="R27" s="10">
        <v>150</v>
      </c>
      <c r="S27" s="11">
        <f t="shared" si="0"/>
        <v>0.92666666666666664</v>
      </c>
      <c r="T27">
        <f t="shared" si="1"/>
        <v>11</v>
      </c>
    </row>
    <row r="28" spans="1:21">
      <c r="A28">
        <v>22</v>
      </c>
      <c r="B28" t="s">
        <v>37</v>
      </c>
      <c r="C28" s="2">
        <v>1</v>
      </c>
      <c r="D28" s="3">
        <v>2</v>
      </c>
      <c r="F28" s="2">
        <v>1</v>
      </c>
      <c r="G28" s="3">
        <v>2</v>
      </c>
      <c r="I28" s="2">
        <v>2</v>
      </c>
      <c r="J28" s="3">
        <v>4</v>
      </c>
      <c r="L28" s="2">
        <v>95</v>
      </c>
      <c r="M28" s="3">
        <v>190</v>
      </c>
      <c r="O28" s="2">
        <v>99</v>
      </c>
      <c r="P28" s="3">
        <v>198</v>
      </c>
      <c r="R28" s="10">
        <v>119</v>
      </c>
      <c r="S28" s="11">
        <f t="shared" si="0"/>
        <v>0.83193277310924374</v>
      </c>
      <c r="T28">
        <f t="shared" si="1"/>
        <v>32</v>
      </c>
    </row>
    <row r="29" spans="1:21">
      <c r="A29">
        <v>23</v>
      </c>
      <c r="B29" t="s">
        <v>38</v>
      </c>
      <c r="C29" s="2">
        <v>2</v>
      </c>
      <c r="D29" s="3">
        <v>4</v>
      </c>
      <c r="F29" s="2">
        <v>12</v>
      </c>
      <c r="G29" s="3">
        <v>24</v>
      </c>
      <c r="I29" s="2">
        <v>4</v>
      </c>
      <c r="J29" s="3">
        <v>8</v>
      </c>
      <c r="L29" s="2">
        <v>81</v>
      </c>
      <c r="M29" s="3">
        <v>162</v>
      </c>
      <c r="O29" s="2">
        <v>99</v>
      </c>
      <c r="P29" s="3">
        <v>198</v>
      </c>
      <c r="R29" s="10">
        <v>106</v>
      </c>
      <c r="S29" s="11">
        <f t="shared" si="0"/>
        <v>0.93396226415094341</v>
      </c>
      <c r="T29">
        <f t="shared" si="1"/>
        <v>8</v>
      </c>
    </row>
    <row r="30" spans="1:21">
      <c r="A30">
        <v>24</v>
      </c>
      <c r="B30" t="s">
        <v>39</v>
      </c>
      <c r="C30" s="2">
        <v>2</v>
      </c>
      <c r="D30" s="3">
        <v>4</v>
      </c>
      <c r="F30" s="2">
        <v>55</v>
      </c>
      <c r="G30" s="3">
        <v>110</v>
      </c>
      <c r="L30" s="2">
        <v>8</v>
      </c>
      <c r="M30" s="3">
        <v>16</v>
      </c>
      <c r="O30" s="2">
        <v>65</v>
      </c>
      <c r="P30" s="3">
        <v>130</v>
      </c>
      <c r="R30" s="10">
        <v>78</v>
      </c>
      <c r="S30" s="11">
        <f t="shared" si="0"/>
        <v>0.83333333333333337</v>
      </c>
      <c r="T30">
        <f t="shared" si="1"/>
        <v>30</v>
      </c>
    </row>
    <row r="31" spans="1:21">
      <c r="A31">
        <v>25</v>
      </c>
      <c r="B31" t="s">
        <v>40</v>
      </c>
      <c r="C31" s="2">
        <v>6</v>
      </c>
      <c r="D31" s="3">
        <v>12</v>
      </c>
      <c r="F31" s="2">
        <v>12</v>
      </c>
      <c r="G31" s="3">
        <v>24</v>
      </c>
      <c r="I31" s="2">
        <v>6</v>
      </c>
      <c r="J31" s="3">
        <v>12</v>
      </c>
      <c r="L31" s="2">
        <v>106</v>
      </c>
      <c r="M31" s="3">
        <v>212</v>
      </c>
      <c r="O31" s="2">
        <v>130</v>
      </c>
      <c r="P31" s="3">
        <v>260</v>
      </c>
      <c r="R31" s="10">
        <v>162</v>
      </c>
      <c r="S31" s="11">
        <f t="shared" si="0"/>
        <v>0.80246913580246915</v>
      </c>
      <c r="T31">
        <f t="shared" si="1"/>
        <v>37</v>
      </c>
    </row>
    <row r="32" spans="1:21">
      <c r="A32">
        <v>26</v>
      </c>
      <c r="B32" t="s">
        <v>41</v>
      </c>
      <c r="C32" s="2">
        <v>83</v>
      </c>
      <c r="D32" s="3">
        <v>166</v>
      </c>
      <c r="F32" s="2">
        <v>4</v>
      </c>
      <c r="G32" s="3">
        <v>8</v>
      </c>
      <c r="I32" s="2">
        <v>3</v>
      </c>
      <c r="J32" s="3">
        <v>6</v>
      </c>
      <c r="L32" s="2">
        <v>2</v>
      </c>
      <c r="M32" s="3">
        <v>4</v>
      </c>
      <c r="O32" s="2">
        <v>92</v>
      </c>
      <c r="P32" s="3">
        <v>184</v>
      </c>
      <c r="R32" s="10">
        <v>179</v>
      </c>
      <c r="S32" s="11">
        <f t="shared" si="0"/>
        <v>0.51396648044692739</v>
      </c>
      <c r="T32">
        <f t="shared" si="1"/>
        <v>91</v>
      </c>
    </row>
    <row r="33" spans="1:20">
      <c r="A33">
        <v>27</v>
      </c>
      <c r="B33" t="s">
        <v>42</v>
      </c>
      <c r="C33" s="2">
        <v>6</v>
      </c>
      <c r="D33" s="3">
        <v>12</v>
      </c>
      <c r="F33" s="2">
        <v>31</v>
      </c>
      <c r="G33" s="3">
        <v>62</v>
      </c>
      <c r="I33" s="2">
        <v>7</v>
      </c>
      <c r="J33" s="3">
        <v>14</v>
      </c>
      <c r="L33" s="2">
        <v>13</v>
      </c>
      <c r="M33" s="3">
        <v>26</v>
      </c>
      <c r="O33" s="2">
        <v>57</v>
      </c>
      <c r="P33" s="3">
        <v>114</v>
      </c>
      <c r="R33" s="10">
        <v>115</v>
      </c>
      <c r="S33" s="11">
        <f t="shared" si="0"/>
        <v>0.4956521739130435</v>
      </c>
      <c r="T33">
        <f t="shared" si="1"/>
        <v>93</v>
      </c>
    </row>
    <row r="34" spans="1:20">
      <c r="A34">
        <v>28</v>
      </c>
      <c r="B34" t="s">
        <v>43</v>
      </c>
      <c r="C34" s="2" t="s">
        <v>112</v>
      </c>
      <c r="F34" s="2">
        <v>83</v>
      </c>
      <c r="G34" s="3">
        <v>166</v>
      </c>
      <c r="I34" s="2">
        <v>2</v>
      </c>
      <c r="J34" s="3">
        <v>4</v>
      </c>
      <c r="L34" s="2">
        <v>4</v>
      </c>
      <c r="M34" s="3">
        <v>8</v>
      </c>
      <c r="O34" s="2">
        <v>89</v>
      </c>
      <c r="P34" s="3">
        <v>178</v>
      </c>
      <c r="R34" s="10">
        <v>122</v>
      </c>
      <c r="S34" s="11">
        <f t="shared" si="0"/>
        <v>0.72950819672131151</v>
      </c>
      <c r="T34">
        <f t="shared" si="1"/>
        <v>55</v>
      </c>
    </row>
    <row r="35" spans="1:20">
      <c r="A35">
        <v>29</v>
      </c>
      <c r="B35" t="s">
        <v>44</v>
      </c>
      <c r="C35" s="2">
        <v>11</v>
      </c>
      <c r="D35" s="3">
        <v>22</v>
      </c>
      <c r="F35" s="2">
        <v>57</v>
      </c>
      <c r="G35" s="3">
        <v>114</v>
      </c>
      <c r="I35" s="2">
        <v>15</v>
      </c>
      <c r="J35" s="3">
        <v>30</v>
      </c>
      <c r="L35" s="2">
        <v>7</v>
      </c>
      <c r="M35" s="3">
        <v>14</v>
      </c>
      <c r="O35" s="2">
        <v>90</v>
      </c>
      <c r="P35" s="3">
        <v>180</v>
      </c>
      <c r="R35" s="10">
        <v>148</v>
      </c>
      <c r="S35" s="11">
        <f t="shared" si="0"/>
        <v>0.60810810810810811</v>
      </c>
      <c r="T35">
        <f t="shared" si="1"/>
        <v>73</v>
      </c>
    </row>
    <row r="36" spans="1:20">
      <c r="A36">
        <v>30</v>
      </c>
      <c r="B36" t="s">
        <v>45</v>
      </c>
      <c r="C36" s="2">
        <v>2</v>
      </c>
      <c r="D36" s="3">
        <v>4</v>
      </c>
      <c r="F36" s="2">
        <v>5</v>
      </c>
      <c r="G36" s="3">
        <v>10</v>
      </c>
      <c r="I36" s="2">
        <v>190</v>
      </c>
      <c r="J36" s="3">
        <v>380</v>
      </c>
      <c r="L36" s="2">
        <v>7</v>
      </c>
      <c r="M36" s="3">
        <v>14</v>
      </c>
      <c r="O36" s="2">
        <v>204</v>
      </c>
      <c r="P36" s="3">
        <v>408</v>
      </c>
      <c r="R36" s="10">
        <v>243</v>
      </c>
      <c r="S36" s="11">
        <f t="shared" si="0"/>
        <v>0.83950617283950613</v>
      </c>
      <c r="T36">
        <f t="shared" si="1"/>
        <v>28</v>
      </c>
    </row>
    <row r="37" spans="1:20">
      <c r="A37">
        <v>31</v>
      </c>
      <c r="B37" t="s">
        <v>46</v>
      </c>
      <c r="C37" s="2">
        <v>4</v>
      </c>
      <c r="D37" s="3">
        <v>8</v>
      </c>
      <c r="F37" s="2">
        <v>1</v>
      </c>
      <c r="G37" s="3">
        <v>2</v>
      </c>
      <c r="I37" s="2">
        <v>114</v>
      </c>
      <c r="J37" s="3">
        <v>228</v>
      </c>
      <c r="L37" s="2">
        <v>1</v>
      </c>
      <c r="M37" s="3">
        <v>2</v>
      </c>
      <c r="O37" s="2">
        <v>120</v>
      </c>
      <c r="P37" s="3">
        <v>240</v>
      </c>
      <c r="R37" s="10">
        <v>207</v>
      </c>
      <c r="S37" s="11">
        <f t="shared" si="0"/>
        <v>0.57971014492753625</v>
      </c>
      <c r="T37">
        <f t="shared" si="1"/>
        <v>83</v>
      </c>
    </row>
    <row r="38" spans="1:20">
      <c r="A38">
        <v>32</v>
      </c>
      <c r="B38" t="s">
        <v>47</v>
      </c>
      <c r="C38" s="2" t="s">
        <v>112</v>
      </c>
      <c r="F38" s="2">
        <v>8</v>
      </c>
      <c r="G38" s="3">
        <v>16</v>
      </c>
      <c r="I38" s="2">
        <v>72</v>
      </c>
      <c r="J38" s="3">
        <v>144</v>
      </c>
      <c r="L38" s="2">
        <v>5</v>
      </c>
      <c r="M38" s="3">
        <v>10</v>
      </c>
      <c r="O38" s="2">
        <v>85</v>
      </c>
      <c r="P38" s="3">
        <v>170</v>
      </c>
      <c r="R38" s="10">
        <v>96</v>
      </c>
      <c r="S38" s="11">
        <f t="shared" si="0"/>
        <v>0.88541666666666663</v>
      </c>
      <c r="T38">
        <f t="shared" si="1"/>
        <v>22</v>
      </c>
    </row>
    <row r="39" spans="1:20">
      <c r="A39">
        <v>33</v>
      </c>
      <c r="B39" t="s">
        <v>48</v>
      </c>
      <c r="C39" s="2">
        <v>6</v>
      </c>
      <c r="D39" s="3">
        <v>12</v>
      </c>
      <c r="F39" s="2">
        <v>97</v>
      </c>
      <c r="G39" s="3">
        <v>194</v>
      </c>
      <c r="I39" s="2">
        <v>18</v>
      </c>
      <c r="J39" s="3">
        <v>36</v>
      </c>
      <c r="L39" s="2">
        <v>8</v>
      </c>
      <c r="M39" s="3">
        <v>16</v>
      </c>
      <c r="O39" s="2">
        <v>129</v>
      </c>
      <c r="P39" s="3">
        <v>258</v>
      </c>
      <c r="R39" s="10">
        <v>220</v>
      </c>
      <c r="S39" s="11">
        <f t="shared" si="0"/>
        <v>0.58636363636363631</v>
      </c>
      <c r="T39">
        <f t="shared" si="1"/>
        <v>81</v>
      </c>
    </row>
    <row r="40" spans="1:20">
      <c r="A40">
        <v>34</v>
      </c>
      <c r="B40" t="s">
        <v>49</v>
      </c>
      <c r="C40" s="2" t="s">
        <v>112</v>
      </c>
      <c r="F40" s="2">
        <v>1</v>
      </c>
      <c r="G40" s="3">
        <v>2</v>
      </c>
      <c r="L40" s="2">
        <v>227</v>
      </c>
      <c r="M40" s="3">
        <v>454</v>
      </c>
      <c r="O40" s="2">
        <v>228</v>
      </c>
      <c r="P40" s="3">
        <v>456</v>
      </c>
      <c r="R40" s="10">
        <v>252</v>
      </c>
      <c r="S40" s="11">
        <f t="shared" si="0"/>
        <v>0.90476190476190477</v>
      </c>
      <c r="T40">
        <f t="shared" si="1"/>
        <v>16</v>
      </c>
    </row>
    <row r="41" spans="1:20">
      <c r="A41">
        <v>35</v>
      </c>
      <c r="B41" t="s">
        <v>50</v>
      </c>
      <c r="C41" s="2">
        <v>105</v>
      </c>
      <c r="D41" s="3">
        <v>210</v>
      </c>
      <c r="F41" s="2">
        <v>4</v>
      </c>
      <c r="G41" s="3">
        <v>8</v>
      </c>
      <c r="L41" s="2">
        <v>5</v>
      </c>
      <c r="M41" s="3">
        <v>10</v>
      </c>
      <c r="O41" s="2">
        <v>114</v>
      </c>
      <c r="P41" s="3">
        <v>228</v>
      </c>
      <c r="R41" s="10">
        <v>123</v>
      </c>
      <c r="S41" s="11">
        <f t="shared" si="0"/>
        <v>0.92682926829268297</v>
      </c>
      <c r="T41">
        <f t="shared" si="1"/>
        <v>10</v>
      </c>
    </row>
    <row r="42" spans="1:20">
      <c r="A42">
        <v>36</v>
      </c>
      <c r="B42" t="s">
        <v>51</v>
      </c>
      <c r="C42" s="2">
        <v>7</v>
      </c>
      <c r="D42" s="3">
        <v>14</v>
      </c>
      <c r="F42" s="2">
        <v>17</v>
      </c>
      <c r="G42" s="3">
        <v>34</v>
      </c>
      <c r="I42" s="2">
        <v>114</v>
      </c>
      <c r="J42" s="3">
        <v>228</v>
      </c>
      <c r="L42" s="2">
        <v>15</v>
      </c>
      <c r="M42" s="3">
        <v>30</v>
      </c>
      <c r="O42" s="2">
        <v>153</v>
      </c>
      <c r="P42" s="3">
        <v>306</v>
      </c>
      <c r="R42" s="10">
        <v>213</v>
      </c>
      <c r="S42" s="11">
        <f t="shared" si="0"/>
        <v>0.71830985915492962</v>
      </c>
      <c r="T42">
        <f t="shared" si="1"/>
        <v>58</v>
      </c>
    </row>
    <row r="43" spans="1:20">
      <c r="A43">
        <v>37</v>
      </c>
      <c r="B43" t="s">
        <v>52</v>
      </c>
      <c r="C43" s="2">
        <v>4</v>
      </c>
      <c r="D43" s="3">
        <v>8</v>
      </c>
      <c r="F43" s="2">
        <v>100</v>
      </c>
      <c r="G43" s="3">
        <v>200</v>
      </c>
      <c r="I43" s="2">
        <v>18</v>
      </c>
      <c r="J43" s="3">
        <v>36</v>
      </c>
      <c r="L43" s="2">
        <v>3</v>
      </c>
      <c r="M43" s="3">
        <v>6</v>
      </c>
      <c r="O43" s="2">
        <v>125</v>
      </c>
      <c r="P43" s="3">
        <v>250</v>
      </c>
      <c r="R43" s="10">
        <v>196</v>
      </c>
      <c r="S43" s="11">
        <f t="shared" si="0"/>
        <v>0.63775510204081631</v>
      </c>
      <c r="T43">
        <f t="shared" si="1"/>
        <v>68</v>
      </c>
    </row>
    <row r="44" spans="1:20">
      <c r="A44">
        <v>38</v>
      </c>
      <c r="B44" t="s">
        <v>53</v>
      </c>
      <c r="C44" s="2">
        <v>1</v>
      </c>
      <c r="D44" s="3">
        <v>2</v>
      </c>
      <c r="F44" s="2">
        <v>1</v>
      </c>
      <c r="G44" s="3">
        <v>2</v>
      </c>
      <c r="I44" s="2">
        <v>68</v>
      </c>
      <c r="J44" s="3">
        <v>136</v>
      </c>
      <c r="L44" s="2">
        <v>1</v>
      </c>
      <c r="M44" s="3">
        <v>2</v>
      </c>
      <c r="O44" s="2">
        <v>71</v>
      </c>
      <c r="P44" s="3">
        <v>142</v>
      </c>
      <c r="R44" s="10">
        <v>169</v>
      </c>
      <c r="S44" s="11">
        <f t="shared" si="0"/>
        <v>0.42011834319526625</v>
      </c>
      <c r="T44">
        <f t="shared" si="1"/>
        <v>98</v>
      </c>
    </row>
    <row r="45" spans="1:20">
      <c r="A45">
        <v>39</v>
      </c>
      <c r="B45" t="s">
        <v>54</v>
      </c>
      <c r="C45" s="2">
        <v>6</v>
      </c>
      <c r="D45" s="3">
        <v>12</v>
      </c>
      <c r="F45" s="2">
        <v>8</v>
      </c>
      <c r="G45" s="3">
        <v>16</v>
      </c>
      <c r="I45" s="2">
        <v>103</v>
      </c>
      <c r="J45" s="3">
        <v>206</v>
      </c>
      <c r="L45" s="2">
        <v>6</v>
      </c>
      <c r="M45" s="3">
        <v>12</v>
      </c>
      <c r="O45" s="2">
        <v>123</v>
      </c>
      <c r="P45" s="3">
        <v>246</v>
      </c>
      <c r="R45" s="10">
        <v>171</v>
      </c>
      <c r="S45" s="11">
        <f t="shared" si="0"/>
        <v>0.7192982456140351</v>
      </c>
      <c r="T45">
        <f t="shared" si="1"/>
        <v>57</v>
      </c>
    </row>
    <row r="46" spans="1:20">
      <c r="A46">
        <v>40</v>
      </c>
      <c r="B46" t="s">
        <v>55</v>
      </c>
      <c r="C46" s="2">
        <v>3</v>
      </c>
      <c r="D46" s="3">
        <v>6</v>
      </c>
      <c r="F46" s="2">
        <v>83</v>
      </c>
      <c r="G46" s="3">
        <v>166</v>
      </c>
      <c r="I46" s="2">
        <v>3</v>
      </c>
      <c r="J46" s="3">
        <v>6</v>
      </c>
      <c r="O46" s="2">
        <v>89</v>
      </c>
      <c r="P46" s="3">
        <v>178</v>
      </c>
      <c r="R46" s="10">
        <v>182</v>
      </c>
      <c r="S46" s="11">
        <f t="shared" si="0"/>
        <v>0.48901098901098899</v>
      </c>
      <c r="T46">
        <f t="shared" si="1"/>
        <v>94</v>
      </c>
    </row>
    <row r="47" spans="1:20">
      <c r="A47">
        <v>41</v>
      </c>
      <c r="B47" t="s">
        <v>56</v>
      </c>
      <c r="C47" s="2">
        <v>6</v>
      </c>
      <c r="D47" s="3">
        <v>12</v>
      </c>
      <c r="F47" s="2">
        <v>84</v>
      </c>
      <c r="G47" s="3">
        <v>168</v>
      </c>
      <c r="I47" s="2">
        <v>3</v>
      </c>
      <c r="J47" s="3">
        <v>6</v>
      </c>
      <c r="L47" s="2">
        <v>2</v>
      </c>
      <c r="M47" s="3">
        <v>4</v>
      </c>
      <c r="O47" s="2">
        <v>95</v>
      </c>
      <c r="P47" s="3">
        <v>190</v>
      </c>
      <c r="R47" s="10">
        <v>103</v>
      </c>
      <c r="S47" s="11">
        <f t="shared" si="0"/>
        <v>0.92233009708737868</v>
      </c>
      <c r="T47">
        <f t="shared" si="1"/>
        <v>12</v>
      </c>
    </row>
    <row r="48" spans="1:20">
      <c r="A48">
        <v>42</v>
      </c>
      <c r="B48" t="s">
        <v>57</v>
      </c>
      <c r="C48" s="2">
        <v>121</v>
      </c>
      <c r="D48" s="3">
        <v>242</v>
      </c>
      <c r="F48" s="2">
        <v>8</v>
      </c>
      <c r="G48" s="3">
        <v>16</v>
      </c>
      <c r="O48" s="2">
        <v>129</v>
      </c>
      <c r="P48" s="3">
        <v>258</v>
      </c>
      <c r="R48" s="10">
        <v>141</v>
      </c>
      <c r="S48" s="11">
        <f t="shared" si="0"/>
        <v>0.91489361702127658</v>
      </c>
      <c r="T48">
        <f t="shared" si="1"/>
        <v>15</v>
      </c>
    </row>
    <row r="49" spans="1:21">
      <c r="A49">
        <v>43</v>
      </c>
      <c r="B49" t="s">
        <v>58</v>
      </c>
      <c r="C49" s="2">
        <v>5</v>
      </c>
      <c r="D49" s="3">
        <v>10</v>
      </c>
      <c r="F49" s="2">
        <v>44</v>
      </c>
      <c r="G49" s="3">
        <v>88</v>
      </c>
      <c r="I49" s="2">
        <v>18</v>
      </c>
      <c r="J49" s="3">
        <v>36</v>
      </c>
      <c r="L49" s="2">
        <v>4</v>
      </c>
      <c r="M49" s="3">
        <v>8</v>
      </c>
      <c r="O49" s="2">
        <v>71</v>
      </c>
      <c r="P49" s="3">
        <v>142</v>
      </c>
      <c r="R49" s="10">
        <v>105</v>
      </c>
      <c r="S49" s="11">
        <f t="shared" si="0"/>
        <v>0.67619047619047623</v>
      </c>
      <c r="T49">
        <f t="shared" si="1"/>
        <v>62</v>
      </c>
    </row>
    <row r="50" spans="1:21">
      <c r="A50">
        <v>44</v>
      </c>
      <c r="B50" t="s">
        <v>59</v>
      </c>
      <c r="C50" s="2">
        <v>130</v>
      </c>
      <c r="D50" s="3">
        <v>260</v>
      </c>
      <c r="F50" s="2">
        <v>10</v>
      </c>
      <c r="G50" s="3">
        <v>20</v>
      </c>
      <c r="O50" s="2">
        <v>140</v>
      </c>
      <c r="P50" s="3">
        <v>280</v>
      </c>
      <c r="R50" s="10">
        <v>220</v>
      </c>
      <c r="S50" s="11">
        <f t="shared" si="0"/>
        <v>0.63636363636363635</v>
      </c>
      <c r="T50">
        <f t="shared" si="1"/>
        <v>69</v>
      </c>
    </row>
    <row r="51" spans="1:21">
      <c r="A51">
        <v>45</v>
      </c>
      <c r="B51" t="s">
        <v>60</v>
      </c>
      <c r="C51" s="2">
        <v>1</v>
      </c>
      <c r="D51" s="3">
        <v>2</v>
      </c>
      <c r="F51" s="2">
        <v>6</v>
      </c>
      <c r="G51" s="3">
        <v>12</v>
      </c>
      <c r="L51" s="2">
        <v>62</v>
      </c>
      <c r="M51" s="3">
        <v>124</v>
      </c>
      <c r="O51" s="2">
        <v>69</v>
      </c>
      <c r="P51" s="3">
        <v>138</v>
      </c>
      <c r="R51" s="10">
        <v>111</v>
      </c>
      <c r="S51" s="11">
        <f t="shared" si="0"/>
        <v>0.6216216216216216</v>
      </c>
      <c r="T51">
        <f t="shared" si="1"/>
        <v>71</v>
      </c>
    </row>
    <row r="52" spans="1:21">
      <c r="A52">
        <v>46</v>
      </c>
      <c r="B52" t="s">
        <v>61</v>
      </c>
      <c r="C52" s="2">
        <v>8</v>
      </c>
      <c r="D52" s="3">
        <v>16</v>
      </c>
      <c r="F52" s="2">
        <v>7</v>
      </c>
      <c r="G52" s="3">
        <v>14</v>
      </c>
      <c r="I52" s="2">
        <v>7</v>
      </c>
      <c r="J52" s="3">
        <v>14</v>
      </c>
      <c r="L52" s="2">
        <v>154</v>
      </c>
      <c r="M52" s="3">
        <v>308</v>
      </c>
      <c r="O52" s="2">
        <v>176</v>
      </c>
      <c r="P52" s="3">
        <v>352</v>
      </c>
      <c r="R52" s="10">
        <v>229</v>
      </c>
      <c r="S52" s="11">
        <f t="shared" si="0"/>
        <v>0.76855895196506552</v>
      </c>
      <c r="T52">
        <f t="shared" si="1"/>
        <v>40</v>
      </c>
    </row>
    <row r="53" spans="1:21">
      <c r="A53">
        <v>47</v>
      </c>
      <c r="B53" t="s">
        <v>62</v>
      </c>
      <c r="C53" s="2">
        <v>19</v>
      </c>
      <c r="D53" s="3">
        <v>38</v>
      </c>
      <c r="F53" s="2">
        <v>98</v>
      </c>
      <c r="G53" s="3">
        <v>196</v>
      </c>
      <c r="I53" s="2">
        <v>26</v>
      </c>
      <c r="J53" s="3">
        <v>52</v>
      </c>
      <c r="L53" s="2">
        <v>4</v>
      </c>
      <c r="M53" s="3">
        <v>8</v>
      </c>
      <c r="O53" s="2">
        <v>147</v>
      </c>
      <c r="P53" s="3">
        <v>294</v>
      </c>
      <c r="R53" s="10">
        <v>157</v>
      </c>
      <c r="S53" s="11">
        <f t="shared" si="0"/>
        <v>0.93630573248407645</v>
      </c>
      <c r="T53">
        <f t="shared" si="1"/>
        <v>7</v>
      </c>
    </row>
    <row r="54" spans="1:21">
      <c r="A54">
        <v>48</v>
      </c>
      <c r="B54" t="s">
        <v>63</v>
      </c>
      <c r="C54" s="2">
        <v>3</v>
      </c>
      <c r="D54" s="3">
        <v>6</v>
      </c>
      <c r="F54" s="2">
        <v>9</v>
      </c>
      <c r="G54" s="3">
        <v>18</v>
      </c>
      <c r="I54" s="2">
        <v>91</v>
      </c>
      <c r="J54" s="3">
        <v>182</v>
      </c>
      <c r="L54" s="2">
        <v>1</v>
      </c>
      <c r="M54" s="3">
        <v>2</v>
      </c>
      <c r="O54" s="2">
        <v>104</v>
      </c>
      <c r="P54" s="3">
        <v>208</v>
      </c>
      <c r="R54" s="10">
        <v>138</v>
      </c>
      <c r="S54" s="11">
        <f t="shared" si="0"/>
        <v>0.75362318840579712</v>
      </c>
      <c r="T54">
        <f t="shared" si="1"/>
        <v>47</v>
      </c>
    </row>
    <row r="55" spans="1:21">
      <c r="A55">
        <v>49</v>
      </c>
      <c r="B55" t="s">
        <v>64</v>
      </c>
      <c r="C55" s="2">
        <v>5</v>
      </c>
      <c r="D55" s="3">
        <v>10</v>
      </c>
      <c r="F55" s="2">
        <v>59</v>
      </c>
      <c r="G55" s="3">
        <v>118</v>
      </c>
      <c r="L55" s="2">
        <v>1</v>
      </c>
      <c r="M55" s="3">
        <v>2</v>
      </c>
      <c r="O55" s="2">
        <v>65</v>
      </c>
      <c r="P55" s="3">
        <v>130</v>
      </c>
      <c r="R55" s="10">
        <v>66</v>
      </c>
      <c r="S55" s="11">
        <f t="shared" si="0"/>
        <v>0.98484848484848486</v>
      </c>
      <c r="T55">
        <f t="shared" si="1"/>
        <v>3</v>
      </c>
      <c r="U55" t="s">
        <v>120</v>
      </c>
    </row>
    <row r="56" spans="1:21">
      <c r="A56">
        <v>50</v>
      </c>
      <c r="B56" t="s">
        <v>65</v>
      </c>
      <c r="C56" s="2">
        <v>1</v>
      </c>
      <c r="D56" s="3">
        <v>2</v>
      </c>
      <c r="F56" s="2">
        <v>1</v>
      </c>
      <c r="G56" s="3">
        <v>2</v>
      </c>
      <c r="I56" s="2">
        <v>9</v>
      </c>
      <c r="J56" s="3">
        <v>18</v>
      </c>
      <c r="L56" s="2">
        <v>131</v>
      </c>
      <c r="M56" s="3">
        <v>262</v>
      </c>
      <c r="O56" s="2">
        <v>142</v>
      </c>
      <c r="P56" s="3">
        <v>284</v>
      </c>
      <c r="R56" s="10">
        <v>188</v>
      </c>
      <c r="S56" s="11">
        <f t="shared" si="0"/>
        <v>0.75531914893617025</v>
      </c>
      <c r="T56">
        <f t="shared" si="1"/>
        <v>46</v>
      </c>
    </row>
    <row r="57" spans="1:21">
      <c r="A57">
        <v>51</v>
      </c>
      <c r="B57" t="s">
        <v>66</v>
      </c>
      <c r="C57" s="2">
        <v>3</v>
      </c>
      <c r="D57" s="3">
        <v>6</v>
      </c>
      <c r="I57" s="2">
        <v>97</v>
      </c>
      <c r="J57" s="3">
        <v>194</v>
      </c>
      <c r="O57" s="2">
        <v>100</v>
      </c>
      <c r="P57" s="3">
        <v>200</v>
      </c>
      <c r="R57" s="10">
        <v>169</v>
      </c>
      <c r="S57" s="11">
        <f t="shared" si="0"/>
        <v>0.59171597633136097</v>
      </c>
      <c r="T57">
        <f t="shared" si="1"/>
        <v>78</v>
      </c>
    </row>
    <row r="58" spans="1:21">
      <c r="A58">
        <v>52</v>
      </c>
      <c r="B58" t="s">
        <v>21</v>
      </c>
      <c r="C58" s="2">
        <v>52</v>
      </c>
      <c r="D58" s="3">
        <v>104</v>
      </c>
      <c r="F58" s="2">
        <v>1</v>
      </c>
      <c r="G58" s="3">
        <v>2</v>
      </c>
      <c r="I58" s="2">
        <v>1</v>
      </c>
      <c r="J58" s="3">
        <v>2</v>
      </c>
      <c r="L58" s="2">
        <v>2</v>
      </c>
      <c r="M58" s="3">
        <v>4</v>
      </c>
      <c r="O58" s="2">
        <v>56</v>
      </c>
      <c r="P58" s="3">
        <v>112</v>
      </c>
      <c r="R58" s="10">
        <v>124</v>
      </c>
      <c r="S58" s="11">
        <f t="shared" si="0"/>
        <v>0.45161290322580644</v>
      </c>
      <c r="T58">
        <f t="shared" si="1"/>
        <v>97</v>
      </c>
    </row>
    <row r="59" spans="1:21">
      <c r="A59">
        <v>53</v>
      </c>
      <c r="B59" t="s">
        <v>67</v>
      </c>
      <c r="C59" s="2">
        <v>13</v>
      </c>
      <c r="D59" s="3">
        <v>26</v>
      </c>
      <c r="F59" s="2">
        <v>106</v>
      </c>
      <c r="G59" s="3">
        <v>212</v>
      </c>
      <c r="I59" s="2">
        <v>2</v>
      </c>
      <c r="J59" s="3">
        <v>4</v>
      </c>
      <c r="L59" s="2">
        <v>5</v>
      </c>
      <c r="M59" s="3">
        <v>10</v>
      </c>
      <c r="O59" s="2">
        <v>126</v>
      </c>
      <c r="P59" s="3">
        <v>252</v>
      </c>
      <c r="R59" s="10">
        <v>144</v>
      </c>
      <c r="S59" s="11">
        <f t="shared" si="0"/>
        <v>0.875</v>
      </c>
      <c r="T59">
        <f t="shared" si="1"/>
        <v>24</v>
      </c>
    </row>
    <row r="60" spans="1:21">
      <c r="A60">
        <v>54</v>
      </c>
      <c r="B60" t="s">
        <v>68</v>
      </c>
      <c r="C60" s="2" t="s">
        <v>112</v>
      </c>
      <c r="F60" s="2">
        <v>9</v>
      </c>
      <c r="G60" s="3">
        <v>18</v>
      </c>
      <c r="I60" s="2">
        <v>63</v>
      </c>
      <c r="J60" s="3">
        <v>126</v>
      </c>
      <c r="O60" s="2">
        <v>72</v>
      </c>
      <c r="P60" s="3">
        <v>144</v>
      </c>
      <c r="R60" s="10">
        <v>81</v>
      </c>
      <c r="S60" s="11">
        <f t="shared" si="0"/>
        <v>0.88888888888888884</v>
      </c>
      <c r="T60">
        <f t="shared" si="1"/>
        <v>21</v>
      </c>
    </row>
    <row r="61" spans="1:21">
      <c r="A61">
        <v>55</v>
      </c>
      <c r="B61" t="s">
        <v>69</v>
      </c>
      <c r="C61" s="2">
        <v>127</v>
      </c>
      <c r="D61" s="3">
        <v>254</v>
      </c>
      <c r="F61" s="2">
        <v>4</v>
      </c>
      <c r="G61" s="3">
        <v>8</v>
      </c>
      <c r="L61" s="2">
        <v>25</v>
      </c>
      <c r="M61" s="3">
        <v>50</v>
      </c>
      <c r="O61" s="2">
        <v>156</v>
      </c>
      <c r="P61" s="3">
        <v>312</v>
      </c>
      <c r="R61" s="10">
        <v>197</v>
      </c>
      <c r="S61" s="11">
        <f t="shared" si="0"/>
        <v>0.79187817258883253</v>
      </c>
      <c r="T61">
        <f t="shared" si="1"/>
        <v>39</v>
      </c>
    </row>
    <row r="62" spans="1:21">
      <c r="A62">
        <v>56</v>
      </c>
      <c r="B62" t="s">
        <v>70</v>
      </c>
      <c r="C62" s="2">
        <v>5</v>
      </c>
      <c r="D62" s="3">
        <v>10</v>
      </c>
      <c r="F62" s="2">
        <v>174</v>
      </c>
      <c r="G62" s="3">
        <v>348</v>
      </c>
      <c r="I62" s="2">
        <v>6</v>
      </c>
      <c r="J62" s="3">
        <v>12</v>
      </c>
      <c r="L62" s="2">
        <v>8</v>
      </c>
      <c r="M62" s="3">
        <v>16</v>
      </c>
      <c r="O62" s="2">
        <v>193</v>
      </c>
      <c r="P62" s="3">
        <v>386</v>
      </c>
      <c r="R62" s="10">
        <v>202</v>
      </c>
      <c r="S62" s="11">
        <f t="shared" si="0"/>
        <v>0.95544554455445541</v>
      </c>
      <c r="T62">
        <f t="shared" si="1"/>
        <v>6</v>
      </c>
    </row>
    <row r="63" spans="1:21">
      <c r="A63">
        <v>57</v>
      </c>
      <c r="B63" t="s">
        <v>71</v>
      </c>
      <c r="C63" s="2">
        <v>5</v>
      </c>
      <c r="D63" s="3">
        <v>10</v>
      </c>
      <c r="F63" s="2">
        <v>2</v>
      </c>
      <c r="G63" s="3">
        <v>4</v>
      </c>
      <c r="I63" s="2">
        <v>101</v>
      </c>
      <c r="J63" s="3">
        <v>202</v>
      </c>
      <c r="L63" s="2">
        <v>1</v>
      </c>
      <c r="M63" s="3">
        <v>2</v>
      </c>
      <c r="O63" s="2">
        <v>109</v>
      </c>
      <c r="P63" s="3">
        <v>218</v>
      </c>
      <c r="R63" s="10">
        <v>157</v>
      </c>
      <c r="S63" s="11">
        <f t="shared" si="0"/>
        <v>0.69426751592356684</v>
      </c>
      <c r="T63">
        <f t="shared" si="1"/>
        <v>60</v>
      </c>
    </row>
    <row r="64" spans="1:21">
      <c r="A64">
        <v>58</v>
      </c>
      <c r="B64" t="s">
        <v>72</v>
      </c>
      <c r="C64" s="2">
        <v>16</v>
      </c>
      <c r="D64" s="3">
        <v>32</v>
      </c>
      <c r="F64" s="2">
        <v>2</v>
      </c>
      <c r="G64" s="3">
        <v>4</v>
      </c>
      <c r="I64" s="2">
        <v>76</v>
      </c>
      <c r="J64" s="3">
        <v>152</v>
      </c>
      <c r="L64" s="2">
        <v>1</v>
      </c>
      <c r="M64" s="3">
        <v>2</v>
      </c>
      <c r="O64" s="2">
        <v>95</v>
      </c>
      <c r="P64" s="3">
        <v>190</v>
      </c>
      <c r="R64" s="10">
        <v>128</v>
      </c>
      <c r="S64" s="11">
        <f t="shared" si="0"/>
        <v>0.7421875</v>
      </c>
      <c r="T64">
        <f t="shared" si="1"/>
        <v>51</v>
      </c>
    </row>
    <row r="65" spans="1:21">
      <c r="A65">
        <v>59</v>
      </c>
      <c r="B65" t="s">
        <v>73</v>
      </c>
      <c r="C65" s="2">
        <v>12</v>
      </c>
      <c r="D65" s="3">
        <v>24</v>
      </c>
      <c r="F65" s="2">
        <v>102</v>
      </c>
      <c r="G65" s="3">
        <v>204</v>
      </c>
      <c r="L65" s="2">
        <v>3</v>
      </c>
      <c r="M65" s="3">
        <v>6</v>
      </c>
      <c r="O65" s="2">
        <v>117</v>
      </c>
      <c r="P65" s="3">
        <v>234</v>
      </c>
      <c r="R65" s="10">
        <v>228</v>
      </c>
      <c r="S65" s="11">
        <f t="shared" si="0"/>
        <v>0.51315789473684215</v>
      </c>
      <c r="T65">
        <f t="shared" si="1"/>
        <v>92</v>
      </c>
    </row>
    <row r="66" spans="1:21">
      <c r="A66">
        <v>60</v>
      </c>
      <c r="B66" t="s">
        <v>74</v>
      </c>
      <c r="C66" s="2">
        <v>4</v>
      </c>
      <c r="D66" s="3">
        <v>8</v>
      </c>
      <c r="F66" s="2">
        <v>4</v>
      </c>
      <c r="G66" s="3">
        <v>8</v>
      </c>
      <c r="I66" s="2">
        <v>2</v>
      </c>
      <c r="J66" s="3">
        <v>4</v>
      </c>
      <c r="L66" s="2">
        <v>127</v>
      </c>
      <c r="M66" s="3">
        <v>254</v>
      </c>
      <c r="O66" s="2">
        <v>137</v>
      </c>
      <c r="P66" s="3">
        <v>274</v>
      </c>
      <c r="R66" s="10">
        <v>225</v>
      </c>
      <c r="S66" s="11">
        <f t="shared" si="0"/>
        <v>0.60888888888888892</v>
      </c>
      <c r="T66">
        <f t="shared" si="1"/>
        <v>72</v>
      </c>
    </row>
    <row r="67" spans="1:21">
      <c r="A67">
        <v>61</v>
      </c>
      <c r="B67" t="s">
        <v>75</v>
      </c>
      <c r="C67" s="2">
        <v>17</v>
      </c>
      <c r="D67" s="3">
        <v>34</v>
      </c>
      <c r="F67" s="2">
        <v>2</v>
      </c>
      <c r="G67" s="3">
        <v>4</v>
      </c>
      <c r="I67" s="2">
        <v>110</v>
      </c>
      <c r="J67" s="3">
        <v>220</v>
      </c>
      <c r="L67" s="2">
        <v>1</v>
      </c>
      <c r="M67" s="3">
        <v>2</v>
      </c>
      <c r="O67" s="2">
        <v>130</v>
      </c>
      <c r="P67" s="3">
        <v>260</v>
      </c>
      <c r="R67" s="10">
        <v>199</v>
      </c>
      <c r="S67" s="11">
        <f t="shared" si="0"/>
        <v>0.65326633165829151</v>
      </c>
      <c r="T67">
        <f t="shared" si="1"/>
        <v>65</v>
      </c>
    </row>
    <row r="68" spans="1:21">
      <c r="A68">
        <v>62</v>
      </c>
      <c r="B68" t="s">
        <v>76</v>
      </c>
      <c r="C68" s="2">
        <v>2</v>
      </c>
      <c r="D68" s="3">
        <v>4</v>
      </c>
      <c r="I68" s="2">
        <v>64</v>
      </c>
      <c r="J68" s="3">
        <v>128</v>
      </c>
      <c r="O68" s="2">
        <v>66</v>
      </c>
      <c r="P68" s="3">
        <v>132</v>
      </c>
      <c r="R68" s="10">
        <v>87</v>
      </c>
      <c r="S68" s="11">
        <f t="shared" si="0"/>
        <v>0.75862068965517238</v>
      </c>
      <c r="T68">
        <f t="shared" si="1"/>
        <v>43</v>
      </c>
    </row>
    <row r="69" spans="1:21">
      <c r="A69">
        <v>63</v>
      </c>
      <c r="B69" t="s">
        <v>77</v>
      </c>
      <c r="C69" s="2">
        <v>1</v>
      </c>
      <c r="D69" s="3">
        <v>2</v>
      </c>
      <c r="F69" s="2">
        <v>75</v>
      </c>
      <c r="G69" s="3">
        <v>150</v>
      </c>
      <c r="I69" s="2">
        <v>3</v>
      </c>
      <c r="J69" s="3">
        <v>6</v>
      </c>
      <c r="L69" s="2">
        <v>1</v>
      </c>
      <c r="M69" s="3">
        <v>2</v>
      </c>
      <c r="O69" s="2">
        <v>80</v>
      </c>
      <c r="P69" s="3">
        <v>160</v>
      </c>
      <c r="R69" s="10">
        <v>87</v>
      </c>
      <c r="S69" s="11">
        <f t="shared" si="0"/>
        <v>0.91954022988505746</v>
      </c>
      <c r="T69">
        <f t="shared" si="1"/>
        <v>13</v>
      </c>
    </row>
    <row r="70" spans="1:21">
      <c r="A70">
        <v>64</v>
      </c>
      <c r="B70" t="s">
        <v>78</v>
      </c>
      <c r="C70" s="2">
        <v>2</v>
      </c>
      <c r="D70" s="3">
        <v>4</v>
      </c>
      <c r="F70" s="2">
        <v>81</v>
      </c>
      <c r="G70" s="3">
        <v>162</v>
      </c>
      <c r="L70" s="2">
        <v>9</v>
      </c>
      <c r="M70" s="3">
        <v>18</v>
      </c>
      <c r="O70" s="2">
        <v>92</v>
      </c>
      <c r="P70" s="3">
        <v>184</v>
      </c>
      <c r="R70" s="10">
        <v>105</v>
      </c>
      <c r="S70" s="11">
        <f t="shared" si="0"/>
        <v>0.87619047619047619</v>
      </c>
      <c r="T70">
        <f t="shared" si="1"/>
        <v>23</v>
      </c>
    </row>
    <row r="71" spans="1:21">
      <c r="A71">
        <v>65</v>
      </c>
      <c r="B71" t="s">
        <v>79</v>
      </c>
      <c r="C71" s="2">
        <v>5</v>
      </c>
      <c r="D71" s="3">
        <v>10</v>
      </c>
      <c r="F71" s="2">
        <v>52</v>
      </c>
      <c r="G71" s="3">
        <v>104</v>
      </c>
      <c r="I71" s="2">
        <v>4</v>
      </c>
      <c r="J71" s="3">
        <v>8</v>
      </c>
      <c r="O71" s="2">
        <v>61</v>
      </c>
      <c r="P71" s="3">
        <v>122</v>
      </c>
      <c r="R71" s="10">
        <v>107</v>
      </c>
      <c r="S71" s="11">
        <f t="shared" si="0"/>
        <v>0.57009345794392519</v>
      </c>
      <c r="T71">
        <f t="shared" si="1"/>
        <v>85</v>
      </c>
    </row>
    <row r="72" spans="1:21">
      <c r="A72">
        <v>66</v>
      </c>
      <c r="B72" t="s">
        <v>80</v>
      </c>
      <c r="C72" s="2">
        <v>2</v>
      </c>
      <c r="D72" s="3">
        <v>4</v>
      </c>
      <c r="F72" s="2">
        <v>82</v>
      </c>
      <c r="G72" s="3">
        <v>164</v>
      </c>
      <c r="I72" s="2">
        <v>7</v>
      </c>
      <c r="J72" s="3">
        <v>14</v>
      </c>
      <c r="L72" s="2">
        <v>6</v>
      </c>
      <c r="M72" s="3">
        <v>12</v>
      </c>
      <c r="O72" s="2">
        <v>97</v>
      </c>
      <c r="P72" s="3">
        <v>194</v>
      </c>
      <c r="R72" s="10">
        <v>121</v>
      </c>
      <c r="S72" s="11">
        <f t="shared" ref="S72:S109" si="2">O72/R72</f>
        <v>0.80165289256198347</v>
      </c>
      <c r="T72">
        <f t="shared" ref="T72:T108" si="3">RANK(S72,$S$7:$S$108)</f>
        <v>38</v>
      </c>
    </row>
    <row r="73" spans="1:21">
      <c r="A73">
        <v>67</v>
      </c>
      <c r="B73" t="s">
        <v>81</v>
      </c>
      <c r="I73" s="2">
        <v>114</v>
      </c>
      <c r="J73" s="3">
        <v>228</v>
      </c>
      <c r="O73" s="2">
        <v>114</v>
      </c>
      <c r="P73" s="3">
        <v>228</v>
      </c>
      <c r="R73" s="10">
        <v>180</v>
      </c>
      <c r="S73" s="11">
        <f t="shared" si="2"/>
        <v>0.6333333333333333</v>
      </c>
      <c r="T73">
        <f t="shared" si="3"/>
        <v>70</v>
      </c>
    </row>
    <row r="74" spans="1:21">
      <c r="A74">
        <v>68</v>
      </c>
      <c r="B74" t="s">
        <v>82</v>
      </c>
      <c r="C74" s="2">
        <v>3</v>
      </c>
      <c r="D74" s="3">
        <v>6</v>
      </c>
      <c r="I74" s="2">
        <v>49</v>
      </c>
      <c r="J74" s="3">
        <v>98</v>
      </c>
      <c r="O74" s="2">
        <v>52</v>
      </c>
      <c r="P74" s="3">
        <v>104</v>
      </c>
      <c r="R74" s="10">
        <v>56</v>
      </c>
      <c r="S74" s="11">
        <f t="shared" si="2"/>
        <v>0.9285714285714286</v>
      </c>
      <c r="T74">
        <f t="shared" si="3"/>
        <v>9</v>
      </c>
    </row>
    <row r="75" spans="1:21">
      <c r="A75">
        <v>69</v>
      </c>
      <c r="B75" t="s">
        <v>83</v>
      </c>
      <c r="C75" s="2">
        <v>12</v>
      </c>
      <c r="D75" s="3">
        <v>24</v>
      </c>
      <c r="F75" s="2">
        <v>140</v>
      </c>
      <c r="G75" s="3">
        <v>280</v>
      </c>
      <c r="L75" s="2">
        <v>7</v>
      </c>
      <c r="M75" s="3">
        <v>14</v>
      </c>
      <c r="O75" s="2">
        <v>159</v>
      </c>
      <c r="P75" s="3">
        <v>318</v>
      </c>
      <c r="R75" s="10">
        <v>187</v>
      </c>
      <c r="S75" s="11">
        <f t="shared" si="2"/>
        <v>0.85026737967914434</v>
      </c>
      <c r="T75">
        <f t="shared" si="3"/>
        <v>27</v>
      </c>
    </row>
    <row r="76" spans="1:21">
      <c r="A76">
        <v>70</v>
      </c>
      <c r="B76" t="s">
        <v>84</v>
      </c>
      <c r="C76" s="2">
        <v>13</v>
      </c>
      <c r="D76" s="3">
        <v>26</v>
      </c>
      <c r="F76" s="2">
        <v>8</v>
      </c>
      <c r="G76" s="3">
        <v>16</v>
      </c>
      <c r="I76" s="2">
        <v>9</v>
      </c>
      <c r="J76" s="3">
        <v>18</v>
      </c>
      <c r="L76" s="2">
        <v>157</v>
      </c>
      <c r="M76" s="3">
        <v>314</v>
      </c>
      <c r="O76" s="2">
        <v>187</v>
      </c>
      <c r="P76" s="3">
        <v>374</v>
      </c>
      <c r="R76" s="10">
        <v>189</v>
      </c>
      <c r="S76" s="11">
        <f t="shared" si="2"/>
        <v>0.98941798941798942</v>
      </c>
      <c r="T76">
        <f t="shared" si="3"/>
        <v>2</v>
      </c>
      <c r="U76" t="s">
        <v>119</v>
      </c>
    </row>
    <row r="77" spans="1:21">
      <c r="A77">
        <v>71</v>
      </c>
      <c r="B77" t="s">
        <v>85</v>
      </c>
      <c r="C77" s="2">
        <v>7</v>
      </c>
      <c r="D77" s="3">
        <v>14</v>
      </c>
      <c r="F77" s="2">
        <v>3</v>
      </c>
      <c r="G77" s="3">
        <v>6</v>
      </c>
      <c r="I77" s="2">
        <v>3</v>
      </c>
      <c r="J77" s="3">
        <v>6</v>
      </c>
      <c r="L77" s="2">
        <v>87</v>
      </c>
      <c r="M77" s="3">
        <v>174</v>
      </c>
      <c r="O77" s="2">
        <v>100</v>
      </c>
      <c r="P77" s="3">
        <v>200</v>
      </c>
      <c r="R77" s="10">
        <v>188</v>
      </c>
      <c r="S77" s="11">
        <f t="shared" si="2"/>
        <v>0.53191489361702127</v>
      </c>
      <c r="T77">
        <f t="shared" si="3"/>
        <v>87</v>
      </c>
    </row>
    <row r="78" spans="1:21">
      <c r="A78">
        <v>72</v>
      </c>
      <c r="B78" t="s">
        <v>86</v>
      </c>
      <c r="C78" s="2">
        <v>10</v>
      </c>
      <c r="D78" s="3">
        <v>20</v>
      </c>
      <c r="F78" s="2">
        <v>1</v>
      </c>
      <c r="G78" s="3">
        <v>2</v>
      </c>
      <c r="I78" s="2">
        <v>2</v>
      </c>
      <c r="J78" s="3">
        <v>4</v>
      </c>
      <c r="L78" s="2">
        <v>220</v>
      </c>
      <c r="M78" s="3">
        <v>440</v>
      </c>
      <c r="O78" s="2">
        <v>233</v>
      </c>
      <c r="P78" s="3">
        <v>466</v>
      </c>
      <c r="R78" s="10">
        <v>283</v>
      </c>
      <c r="S78" s="11">
        <f t="shared" si="2"/>
        <v>0.82332155477031799</v>
      </c>
      <c r="T78">
        <f t="shared" si="3"/>
        <v>34</v>
      </c>
    </row>
    <row r="79" spans="1:21">
      <c r="A79">
        <v>73</v>
      </c>
      <c r="B79" t="s">
        <v>87</v>
      </c>
      <c r="C79" s="2" t="s">
        <v>112</v>
      </c>
      <c r="I79" s="2">
        <v>8</v>
      </c>
      <c r="J79" s="3">
        <v>16</v>
      </c>
      <c r="L79" s="2">
        <v>108</v>
      </c>
      <c r="M79" s="3">
        <v>216</v>
      </c>
      <c r="O79" s="2">
        <v>116</v>
      </c>
      <c r="P79" s="3">
        <v>232</v>
      </c>
      <c r="R79" s="10">
        <v>153</v>
      </c>
      <c r="S79" s="11">
        <f t="shared" si="2"/>
        <v>0.75816993464052285</v>
      </c>
      <c r="T79">
        <f t="shared" si="3"/>
        <v>44</v>
      </c>
    </row>
    <row r="80" spans="1:21">
      <c r="A80">
        <v>74</v>
      </c>
      <c r="B80" t="s">
        <v>88</v>
      </c>
      <c r="C80" s="2" t="s">
        <v>112</v>
      </c>
      <c r="F80" s="2">
        <v>4</v>
      </c>
      <c r="G80" s="3">
        <v>8</v>
      </c>
      <c r="I80" s="2">
        <v>5</v>
      </c>
      <c r="J80" s="3">
        <v>10</v>
      </c>
      <c r="L80" s="2">
        <v>99</v>
      </c>
      <c r="M80" s="3">
        <v>198</v>
      </c>
      <c r="O80" s="2">
        <v>108</v>
      </c>
      <c r="P80" s="3">
        <v>216</v>
      </c>
      <c r="R80" s="10">
        <v>181</v>
      </c>
      <c r="S80" s="11">
        <f t="shared" si="2"/>
        <v>0.59668508287292821</v>
      </c>
      <c r="T80">
        <f t="shared" si="3"/>
        <v>76</v>
      </c>
    </row>
    <row r="81" spans="1:21">
      <c r="A81">
        <v>75</v>
      </c>
      <c r="B81" t="s">
        <v>89</v>
      </c>
      <c r="C81" s="2">
        <v>70</v>
      </c>
      <c r="D81" s="3">
        <v>140</v>
      </c>
      <c r="F81" s="2">
        <v>2</v>
      </c>
      <c r="G81" s="3">
        <v>4</v>
      </c>
      <c r="I81" s="2">
        <v>72</v>
      </c>
      <c r="J81" s="3">
        <v>144</v>
      </c>
      <c r="L81" s="2">
        <v>1</v>
      </c>
      <c r="M81" s="3">
        <v>2</v>
      </c>
      <c r="O81" s="2">
        <v>145</v>
      </c>
      <c r="P81" s="3">
        <v>290</v>
      </c>
      <c r="R81" s="10">
        <v>174</v>
      </c>
      <c r="S81" s="11">
        <f t="shared" si="2"/>
        <v>0.83333333333333337</v>
      </c>
      <c r="T81">
        <f t="shared" si="3"/>
        <v>30</v>
      </c>
    </row>
    <row r="82" spans="1:21">
      <c r="A82">
        <v>76</v>
      </c>
      <c r="B82" t="s">
        <v>90</v>
      </c>
      <c r="C82" s="2">
        <v>1</v>
      </c>
      <c r="D82" s="3">
        <v>2</v>
      </c>
      <c r="F82" s="2">
        <v>1</v>
      </c>
      <c r="G82" s="3">
        <v>2</v>
      </c>
      <c r="I82" s="2">
        <v>121</v>
      </c>
      <c r="J82" s="3">
        <v>242</v>
      </c>
      <c r="L82" s="2">
        <v>16</v>
      </c>
      <c r="M82" s="3">
        <v>32</v>
      </c>
      <c r="O82" s="2">
        <v>139</v>
      </c>
      <c r="P82" s="3">
        <v>278</v>
      </c>
      <c r="R82" s="10">
        <v>172</v>
      </c>
      <c r="S82" s="11">
        <f t="shared" si="2"/>
        <v>0.80813953488372092</v>
      </c>
      <c r="T82">
        <f t="shared" si="3"/>
        <v>36</v>
      </c>
    </row>
    <row r="83" spans="1:21">
      <c r="A83">
        <v>77</v>
      </c>
      <c r="B83" t="s">
        <v>91</v>
      </c>
      <c r="C83" s="2">
        <v>49</v>
      </c>
      <c r="D83" s="3">
        <v>98</v>
      </c>
      <c r="F83" s="2">
        <v>3</v>
      </c>
      <c r="G83" s="3">
        <v>6</v>
      </c>
      <c r="I83" s="2">
        <v>5</v>
      </c>
      <c r="J83" s="3">
        <v>10</v>
      </c>
      <c r="L83" s="2">
        <v>17</v>
      </c>
      <c r="M83" s="3">
        <v>34</v>
      </c>
      <c r="O83" s="2">
        <v>74</v>
      </c>
      <c r="P83" s="3">
        <v>148</v>
      </c>
      <c r="R83" s="10">
        <v>89</v>
      </c>
      <c r="S83" s="11">
        <f t="shared" si="2"/>
        <v>0.8314606741573034</v>
      </c>
      <c r="T83">
        <f t="shared" si="3"/>
        <v>33</v>
      </c>
    </row>
    <row r="84" spans="1:21">
      <c r="A84">
        <v>78</v>
      </c>
      <c r="B84" t="s">
        <v>92</v>
      </c>
      <c r="C84" s="2">
        <v>1</v>
      </c>
      <c r="D84" s="3">
        <v>2</v>
      </c>
      <c r="F84" s="2">
        <v>4</v>
      </c>
      <c r="G84" s="3">
        <v>8</v>
      </c>
      <c r="I84" s="2">
        <v>50</v>
      </c>
      <c r="J84" s="3">
        <v>100</v>
      </c>
      <c r="L84" s="2">
        <v>1</v>
      </c>
      <c r="M84" s="3">
        <v>2</v>
      </c>
      <c r="O84" s="2">
        <v>56</v>
      </c>
      <c r="P84" s="3">
        <v>112</v>
      </c>
      <c r="R84" s="10">
        <v>94</v>
      </c>
      <c r="S84" s="11">
        <f t="shared" si="2"/>
        <v>0.5957446808510638</v>
      </c>
      <c r="T84">
        <f t="shared" si="3"/>
        <v>77</v>
      </c>
    </row>
    <row r="85" spans="1:21">
      <c r="A85">
        <v>79</v>
      </c>
      <c r="B85" t="s">
        <v>93</v>
      </c>
      <c r="C85" s="2">
        <v>1</v>
      </c>
      <c r="D85" s="3">
        <v>2</v>
      </c>
      <c r="F85" s="2">
        <v>64</v>
      </c>
      <c r="G85" s="3">
        <v>128</v>
      </c>
      <c r="I85" s="2">
        <v>9</v>
      </c>
      <c r="J85" s="3">
        <v>18</v>
      </c>
      <c r="L85" s="2">
        <v>17</v>
      </c>
      <c r="M85" s="3">
        <v>34</v>
      </c>
      <c r="O85" s="2">
        <v>91</v>
      </c>
      <c r="P85" s="3">
        <v>182</v>
      </c>
      <c r="R85" s="10">
        <v>303</v>
      </c>
      <c r="S85" s="11">
        <f t="shared" si="2"/>
        <v>0.30033003300330036</v>
      </c>
      <c r="T85">
        <f t="shared" si="3"/>
        <v>100</v>
      </c>
      <c r="U85" t="s">
        <v>121</v>
      </c>
    </row>
    <row r="86" spans="1:21">
      <c r="A86">
        <v>80</v>
      </c>
      <c r="B86" t="s">
        <v>94</v>
      </c>
      <c r="C86" s="2">
        <v>6</v>
      </c>
      <c r="D86" s="3">
        <v>12</v>
      </c>
      <c r="F86" s="2">
        <v>113</v>
      </c>
      <c r="G86" s="3">
        <v>226</v>
      </c>
      <c r="L86" s="2">
        <v>1</v>
      </c>
      <c r="M86" s="3">
        <v>2</v>
      </c>
      <c r="O86" s="2">
        <v>120</v>
      </c>
      <c r="P86" s="3">
        <v>240</v>
      </c>
      <c r="R86" s="10">
        <v>226</v>
      </c>
      <c r="S86" s="11">
        <f t="shared" si="2"/>
        <v>0.53097345132743368</v>
      </c>
      <c r="T86">
        <f t="shared" si="3"/>
        <v>88</v>
      </c>
    </row>
    <row r="87" spans="1:21">
      <c r="A87">
        <v>81</v>
      </c>
      <c r="B87" t="s">
        <v>95</v>
      </c>
      <c r="C87" s="2">
        <v>22</v>
      </c>
      <c r="D87" s="3">
        <v>44</v>
      </c>
      <c r="F87" s="2">
        <v>20</v>
      </c>
      <c r="G87" s="3">
        <v>40</v>
      </c>
      <c r="I87" s="2">
        <v>2</v>
      </c>
      <c r="J87" s="3">
        <v>4</v>
      </c>
      <c r="L87" s="2">
        <v>82</v>
      </c>
      <c r="M87" s="3">
        <v>164</v>
      </c>
      <c r="O87" s="2">
        <v>126</v>
      </c>
      <c r="P87" s="3">
        <v>252</v>
      </c>
      <c r="R87" s="10">
        <v>165</v>
      </c>
      <c r="S87" s="11">
        <f t="shared" si="2"/>
        <v>0.76363636363636367</v>
      </c>
      <c r="T87">
        <f t="shared" si="3"/>
        <v>41</v>
      </c>
    </row>
    <row r="88" spans="1:21">
      <c r="A88">
        <v>82</v>
      </c>
      <c r="B88" t="s">
        <v>96</v>
      </c>
      <c r="C88" s="2" t="s">
        <v>112</v>
      </c>
      <c r="L88" s="2">
        <v>179</v>
      </c>
      <c r="M88" s="3">
        <v>358</v>
      </c>
      <c r="O88" s="2">
        <v>179</v>
      </c>
      <c r="P88" s="3">
        <v>358</v>
      </c>
      <c r="R88" s="10">
        <v>201</v>
      </c>
      <c r="S88" s="11">
        <f t="shared" si="2"/>
        <v>0.89054726368159209</v>
      </c>
      <c r="T88">
        <f t="shared" si="3"/>
        <v>20</v>
      </c>
    </row>
    <row r="89" spans="1:21">
      <c r="A89">
        <v>83</v>
      </c>
      <c r="B89" t="s">
        <v>97</v>
      </c>
      <c r="C89" s="2">
        <v>16</v>
      </c>
      <c r="D89" s="3">
        <v>32</v>
      </c>
      <c r="F89" s="2">
        <v>85</v>
      </c>
      <c r="G89" s="3">
        <v>170</v>
      </c>
      <c r="I89" s="2">
        <v>6</v>
      </c>
      <c r="J89" s="3">
        <v>12</v>
      </c>
      <c r="L89" s="2">
        <v>8</v>
      </c>
      <c r="M89" s="3">
        <v>16</v>
      </c>
      <c r="O89" s="2">
        <v>115</v>
      </c>
      <c r="P89" s="3">
        <v>230</v>
      </c>
      <c r="R89" s="10">
        <v>162</v>
      </c>
      <c r="S89" s="11">
        <f t="shared" si="2"/>
        <v>0.70987654320987659</v>
      </c>
      <c r="T89">
        <f t="shared" si="3"/>
        <v>59</v>
      </c>
    </row>
    <row r="90" spans="1:21">
      <c r="A90">
        <v>84</v>
      </c>
      <c r="B90" t="s">
        <v>98</v>
      </c>
      <c r="C90" s="2">
        <v>4</v>
      </c>
      <c r="D90" s="3">
        <v>8</v>
      </c>
      <c r="F90" s="2">
        <v>3</v>
      </c>
      <c r="G90" s="3">
        <v>6</v>
      </c>
      <c r="I90" s="2">
        <v>8</v>
      </c>
      <c r="J90" s="3">
        <v>16</v>
      </c>
      <c r="L90" s="2">
        <v>134</v>
      </c>
      <c r="M90" s="3">
        <v>268</v>
      </c>
      <c r="O90" s="2">
        <v>149</v>
      </c>
      <c r="P90" s="3">
        <v>298</v>
      </c>
      <c r="R90" s="10">
        <v>203</v>
      </c>
      <c r="S90" s="11">
        <f t="shared" si="2"/>
        <v>0.73399014778325122</v>
      </c>
      <c r="T90">
        <f t="shared" si="3"/>
        <v>54</v>
      </c>
    </row>
    <row r="91" spans="1:21">
      <c r="A91">
        <v>85</v>
      </c>
      <c r="B91" t="s">
        <v>99</v>
      </c>
      <c r="F91" s="2">
        <v>1</v>
      </c>
      <c r="G91" s="3">
        <v>2</v>
      </c>
      <c r="I91" s="2">
        <v>1</v>
      </c>
      <c r="J91" s="3">
        <v>2</v>
      </c>
      <c r="O91" s="2">
        <v>2</v>
      </c>
      <c r="P91" s="3">
        <v>4</v>
      </c>
      <c r="R91" s="10">
        <v>134</v>
      </c>
      <c r="S91" s="11">
        <f t="shared" si="2"/>
        <v>1.4925373134328358E-2</v>
      </c>
      <c r="T91">
        <f t="shared" si="3"/>
        <v>102</v>
      </c>
      <c r="U91" t="s">
        <v>118</v>
      </c>
    </row>
    <row r="92" spans="1:21">
      <c r="A92">
        <v>86</v>
      </c>
      <c r="B92" t="s">
        <v>100</v>
      </c>
      <c r="C92" s="2">
        <v>159</v>
      </c>
      <c r="D92" s="3">
        <v>318</v>
      </c>
      <c r="F92" s="2">
        <v>6</v>
      </c>
      <c r="G92" s="3">
        <v>12</v>
      </c>
      <c r="I92" s="2">
        <v>2</v>
      </c>
      <c r="J92" s="3">
        <v>4</v>
      </c>
      <c r="L92" s="2">
        <v>5</v>
      </c>
      <c r="M92" s="3">
        <v>10</v>
      </c>
      <c r="O92" s="2">
        <v>172</v>
      </c>
      <c r="P92" s="3">
        <v>344</v>
      </c>
      <c r="R92" s="10">
        <v>236</v>
      </c>
      <c r="S92" s="11">
        <f t="shared" si="2"/>
        <v>0.72881355932203384</v>
      </c>
      <c r="T92">
        <f t="shared" si="3"/>
        <v>56</v>
      </c>
    </row>
    <row r="93" spans="1:21">
      <c r="A93">
        <v>87</v>
      </c>
      <c r="B93" t="s">
        <v>101</v>
      </c>
      <c r="C93" s="2">
        <v>97</v>
      </c>
      <c r="D93" s="3">
        <v>194</v>
      </c>
      <c r="F93" s="2">
        <v>37</v>
      </c>
      <c r="G93" s="3">
        <v>74</v>
      </c>
      <c r="O93" s="2">
        <v>134</v>
      </c>
      <c r="P93" s="3">
        <v>268</v>
      </c>
      <c r="R93" s="10">
        <v>165</v>
      </c>
      <c r="S93" s="11">
        <f t="shared" si="2"/>
        <v>0.81212121212121213</v>
      </c>
      <c r="T93">
        <f t="shared" si="3"/>
        <v>35</v>
      </c>
    </row>
    <row r="94" spans="1:21">
      <c r="A94">
        <v>88</v>
      </c>
      <c r="C94" s="2" t="s">
        <v>112</v>
      </c>
      <c r="L94" s="2">
        <v>87</v>
      </c>
      <c r="M94" s="3">
        <v>174</v>
      </c>
      <c r="O94" s="2">
        <v>87</v>
      </c>
      <c r="P94" s="3">
        <v>174</v>
      </c>
      <c r="R94" s="10">
        <v>97</v>
      </c>
      <c r="S94" s="11">
        <f t="shared" si="2"/>
        <v>0.89690721649484539</v>
      </c>
      <c r="T94">
        <f t="shared" si="3"/>
        <v>18</v>
      </c>
    </row>
    <row r="95" spans="1:21">
      <c r="A95">
        <v>89</v>
      </c>
      <c r="B95" t="s">
        <v>102</v>
      </c>
      <c r="C95" s="2" t="s">
        <v>112</v>
      </c>
      <c r="F95" s="2">
        <v>1</v>
      </c>
      <c r="G95" s="3">
        <v>2</v>
      </c>
      <c r="I95" s="2">
        <v>101</v>
      </c>
      <c r="J95" s="3">
        <v>202</v>
      </c>
      <c r="O95" s="2">
        <v>102</v>
      </c>
      <c r="P95" s="3">
        <v>204</v>
      </c>
      <c r="R95" s="10">
        <v>198</v>
      </c>
      <c r="S95" s="11">
        <f t="shared" si="2"/>
        <v>0.51515151515151514</v>
      </c>
      <c r="T95">
        <f t="shared" si="3"/>
        <v>90</v>
      </c>
    </row>
    <row r="96" spans="1:21">
      <c r="A96">
        <v>90</v>
      </c>
      <c r="B96" t="s">
        <v>103</v>
      </c>
      <c r="C96" s="2">
        <v>6</v>
      </c>
      <c r="D96" s="3">
        <v>12</v>
      </c>
      <c r="F96" s="2">
        <v>143</v>
      </c>
      <c r="G96" s="3">
        <v>286</v>
      </c>
      <c r="O96" s="2">
        <v>149</v>
      </c>
      <c r="P96" s="3">
        <v>298</v>
      </c>
      <c r="R96" s="10">
        <v>149</v>
      </c>
      <c r="S96" s="11">
        <f t="shared" si="2"/>
        <v>1</v>
      </c>
      <c r="T96">
        <f t="shared" si="3"/>
        <v>1</v>
      </c>
      <c r="U96" t="s">
        <v>116</v>
      </c>
    </row>
    <row r="97" spans="1:21">
      <c r="A97">
        <v>91</v>
      </c>
      <c r="B97" t="s">
        <v>104</v>
      </c>
      <c r="C97" s="2">
        <v>6</v>
      </c>
      <c r="D97" s="3">
        <v>12</v>
      </c>
      <c r="F97" s="2">
        <v>68</v>
      </c>
      <c r="G97" s="3">
        <v>136</v>
      </c>
      <c r="I97" s="2">
        <v>3</v>
      </c>
      <c r="J97" s="3">
        <v>6</v>
      </c>
      <c r="L97" s="2">
        <v>10</v>
      </c>
      <c r="M97" s="3">
        <v>20</v>
      </c>
      <c r="O97" s="2">
        <v>87</v>
      </c>
      <c r="P97" s="3">
        <v>174</v>
      </c>
      <c r="R97" s="10">
        <v>145</v>
      </c>
      <c r="S97" s="11">
        <f t="shared" si="2"/>
        <v>0.6</v>
      </c>
      <c r="T97">
        <f t="shared" si="3"/>
        <v>75</v>
      </c>
    </row>
    <row r="98" spans="1:21">
      <c r="A98">
        <v>92</v>
      </c>
      <c r="B98" t="s">
        <v>105</v>
      </c>
      <c r="C98" s="2" t="s">
        <v>112</v>
      </c>
      <c r="L98" s="2">
        <v>147</v>
      </c>
      <c r="M98" s="3">
        <v>294</v>
      </c>
      <c r="O98" s="2">
        <v>147</v>
      </c>
      <c r="P98" s="3">
        <v>294</v>
      </c>
      <c r="R98" s="10">
        <v>165</v>
      </c>
      <c r="S98" s="11">
        <f t="shared" si="2"/>
        <v>0.89090909090909087</v>
      </c>
      <c r="T98">
        <f t="shared" si="3"/>
        <v>19</v>
      </c>
    </row>
    <row r="99" spans="1:21">
      <c r="A99">
        <v>93</v>
      </c>
      <c r="B99" t="s">
        <v>106</v>
      </c>
      <c r="F99" s="2">
        <v>46</v>
      </c>
      <c r="G99" s="3">
        <v>92</v>
      </c>
      <c r="L99" s="2">
        <v>12</v>
      </c>
      <c r="M99" s="3">
        <v>24</v>
      </c>
      <c r="O99" s="2">
        <v>58</v>
      </c>
      <c r="P99" s="3">
        <v>116</v>
      </c>
      <c r="R99" s="10">
        <v>67</v>
      </c>
      <c r="S99" s="11">
        <f t="shared" si="2"/>
        <v>0.86567164179104472</v>
      </c>
      <c r="T99">
        <f t="shared" si="3"/>
        <v>25</v>
      </c>
    </row>
    <row r="100" spans="1:21">
      <c r="A100">
        <v>94</v>
      </c>
      <c r="B100" t="s">
        <v>107</v>
      </c>
      <c r="C100" s="2">
        <v>8</v>
      </c>
      <c r="D100" s="3">
        <v>16</v>
      </c>
      <c r="I100" s="2">
        <v>1</v>
      </c>
      <c r="J100" s="3">
        <v>2</v>
      </c>
      <c r="L100" s="2">
        <v>81</v>
      </c>
      <c r="M100" s="3">
        <v>162</v>
      </c>
      <c r="O100" s="2">
        <v>90</v>
      </c>
      <c r="P100" s="3">
        <v>180</v>
      </c>
      <c r="R100" s="10">
        <v>105</v>
      </c>
      <c r="S100" s="11">
        <f t="shared" si="2"/>
        <v>0.8571428571428571</v>
      </c>
      <c r="T100">
        <f t="shared" si="3"/>
        <v>26</v>
      </c>
    </row>
    <row r="101" spans="1:21">
      <c r="A101">
        <v>95</v>
      </c>
      <c r="B101" t="s">
        <v>108</v>
      </c>
      <c r="C101" s="2">
        <v>8</v>
      </c>
      <c r="D101" s="3">
        <v>16</v>
      </c>
      <c r="F101" s="2">
        <v>109</v>
      </c>
      <c r="G101" s="3">
        <v>218</v>
      </c>
      <c r="I101" s="2">
        <v>7</v>
      </c>
      <c r="J101" s="3">
        <v>14</v>
      </c>
      <c r="L101" s="2">
        <v>3</v>
      </c>
      <c r="M101" s="3">
        <v>6</v>
      </c>
      <c r="O101" s="2">
        <v>127</v>
      </c>
      <c r="P101" s="3">
        <v>254</v>
      </c>
      <c r="R101" s="10">
        <v>269</v>
      </c>
      <c r="S101" s="11">
        <f t="shared" si="2"/>
        <v>0.47211895910780671</v>
      </c>
      <c r="T101">
        <f t="shared" si="3"/>
        <v>95</v>
      </c>
    </row>
    <row r="102" spans="1:21">
      <c r="A102">
        <v>96</v>
      </c>
      <c r="B102" t="s">
        <v>109</v>
      </c>
      <c r="C102" s="2">
        <v>1</v>
      </c>
      <c r="D102" s="3">
        <v>2</v>
      </c>
      <c r="F102" s="2">
        <v>91</v>
      </c>
      <c r="G102" s="3">
        <v>182</v>
      </c>
      <c r="L102" s="2">
        <v>2</v>
      </c>
      <c r="M102" s="3">
        <v>4</v>
      </c>
      <c r="O102" s="2">
        <v>94</v>
      </c>
      <c r="P102" s="3">
        <v>188</v>
      </c>
      <c r="R102" s="10">
        <v>145</v>
      </c>
      <c r="S102" s="11">
        <f t="shared" si="2"/>
        <v>0.64827586206896548</v>
      </c>
      <c r="T102">
        <f t="shared" si="3"/>
        <v>66</v>
      </c>
    </row>
    <row r="103" spans="1:21">
      <c r="A103">
        <v>97</v>
      </c>
      <c r="B103" t="s">
        <v>110</v>
      </c>
      <c r="C103" s="2">
        <v>1</v>
      </c>
      <c r="D103" s="3">
        <v>2</v>
      </c>
      <c r="F103" s="2">
        <v>28</v>
      </c>
      <c r="G103" s="3">
        <v>56</v>
      </c>
      <c r="O103" s="2">
        <v>29</v>
      </c>
      <c r="P103" s="3">
        <v>58</v>
      </c>
      <c r="R103" s="10">
        <v>51</v>
      </c>
      <c r="S103" s="11">
        <f t="shared" si="2"/>
        <v>0.56862745098039214</v>
      </c>
      <c r="T103">
        <f t="shared" si="3"/>
        <v>86</v>
      </c>
    </row>
    <row r="104" spans="1:21">
      <c r="A104">
        <v>98</v>
      </c>
      <c r="B104" t="s">
        <v>111</v>
      </c>
      <c r="C104" s="2" t="s">
        <v>112</v>
      </c>
      <c r="F104" s="2">
        <v>137</v>
      </c>
      <c r="G104" s="3">
        <v>274</v>
      </c>
      <c r="O104" s="2">
        <v>137</v>
      </c>
      <c r="P104" s="3">
        <v>274</v>
      </c>
      <c r="R104" s="10">
        <v>142</v>
      </c>
      <c r="S104" s="11">
        <f t="shared" si="2"/>
        <v>0.96478873239436624</v>
      </c>
      <c r="T104">
        <f t="shared" si="3"/>
        <v>4</v>
      </c>
    </row>
    <row r="105" spans="1:21">
      <c r="A105">
        <v>99</v>
      </c>
      <c r="C105" s="2">
        <v>6</v>
      </c>
      <c r="D105" s="3">
        <v>12</v>
      </c>
      <c r="F105" s="2">
        <v>3</v>
      </c>
      <c r="G105" s="3">
        <v>6</v>
      </c>
      <c r="L105" s="2">
        <v>116</v>
      </c>
      <c r="M105" s="3">
        <v>232</v>
      </c>
      <c r="O105" s="2">
        <v>125</v>
      </c>
      <c r="P105" s="3">
        <v>250</v>
      </c>
      <c r="R105" s="10">
        <v>149</v>
      </c>
      <c r="S105" s="11">
        <f t="shared" si="2"/>
        <v>0.83892617449664431</v>
      </c>
      <c r="T105">
        <f t="shared" si="3"/>
        <v>29</v>
      </c>
    </row>
    <row r="106" spans="1:21">
      <c r="A106">
        <v>101</v>
      </c>
      <c r="C106" s="2">
        <v>1</v>
      </c>
      <c r="D106" s="3">
        <v>2</v>
      </c>
      <c r="F106" s="2">
        <v>2</v>
      </c>
      <c r="G106" s="3">
        <v>4</v>
      </c>
      <c r="L106" s="2">
        <v>99</v>
      </c>
      <c r="M106" s="3">
        <v>198</v>
      </c>
      <c r="O106" s="2">
        <v>102</v>
      </c>
      <c r="P106" s="3">
        <v>204</v>
      </c>
      <c r="R106" s="10">
        <v>149</v>
      </c>
      <c r="S106" s="11">
        <f t="shared" si="2"/>
        <v>0.68456375838926176</v>
      </c>
      <c r="T106">
        <f t="shared" si="3"/>
        <v>61</v>
      </c>
    </row>
    <row r="107" spans="1:21">
      <c r="A107">
        <v>102</v>
      </c>
      <c r="C107" s="2">
        <v>1</v>
      </c>
      <c r="D107" s="3">
        <v>2</v>
      </c>
      <c r="I107" s="2">
        <v>46</v>
      </c>
      <c r="J107" s="3">
        <v>92</v>
      </c>
      <c r="O107" s="2">
        <v>47</v>
      </c>
      <c r="P107" s="3">
        <v>94</v>
      </c>
      <c r="R107" s="10">
        <v>139</v>
      </c>
      <c r="S107" s="11">
        <f t="shared" si="2"/>
        <v>0.33812949640287771</v>
      </c>
      <c r="T107">
        <f t="shared" si="3"/>
        <v>99</v>
      </c>
    </row>
    <row r="108" spans="1:21">
      <c r="A108" s="7" t="s">
        <v>2</v>
      </c>
      <c r="B108" t="s">
        <v>21</v>
      </c>
      <c r="C108" s="2">
        <v>7</v>
      </c>
      <c r="D108" s="3">
        <v>14</v>
      </c>
      <c r="F108" s="2">
        <v>9</v>
      </c>
      <c r="G108" s="3">
        <v>18</v>
      </c>
      <c r="I108" s="2">
        <v>120</v>
      </c>
      <c r="J108" s="3">
        <v>240</v>
      </c>
      <c r="L108" s="2">
        <v>18</v>
      </c>
      <c r="M108" s="3">
        <v>36</v>
      </c>
      <c r="O108" s="2">
        <v>154</v>
      </c>
      <c r="P108" s="3">
        <v>308</v>
      </c>
      <c r="R108" s="10">
        <v>230</v>
      </c>
      <c r="S108" s="11">
        <f t="shared" si="2"/>
        <v>0.66956521739130437</v>
      </c>
      <c r="T108">
        <f t="shared" si="3"/>
        <v>63</v>
      </c>
    </row>
    <row r="109" spans="1:21" ht="15.75" thickBot="1">
      <c r="A109" s="1" t="s">
        <v>5</v>
      </c>
      <c r="B109" s="1"/>
      <c r="C109" s="4">
        <f>SUM(C6:C108)</f>
        <v>1473</v>
      </c>
      <c r="D109" s="5">
        <f t="shared" ref="D109:Q109" si="4">SUM(D6:D108)</f>
        <v>2946</v>
      </c>
      <c r="E109" s="5">
        <f t="shared" si="4"/>
        <v>37</v>
      </c>
      <c r="F109" s="4">
        <f t="shared" si="4"/>
        <v>3298</v>
      </c>
      <c r="G109" s="5">
        <f t="shared" si="4"/>
        <v>6596</v>
      </c>
      <c r="H109" s="5">
        <f t="shared" si="4"/>
        <v>53</v>
      </c>
      <c r="I109" s="4">
        <f t="shared" si="4"/>
        <v>2875</v>
      </c>
      <c r="J109" s="5">
        <f t="shared" si="4"/>
        <v>5750</v>
      </c>
      <c r="K109" s="5">
        <f t="shared" si="4"/>
        <v>48</v>
      </c>
      <c r="L109" s="4">
        <f t="shared" si="4"/>
        <v>3498</v>
      </c>
      <c r="M109" s="5">
        <f t="shared" si="4"/>
        <v>6996</v>
      </c>
      <c r="N109" s="5">
        <f t="shared" si="4"/>
        <v>38</v>
      </c>
      <c r="O109" s="4">
        <f t="shared" si="4"/>
        <v>11144</v>
      </c>
      <c r="P109" s="6">
        <f t="shared" si="4"/>
        <v>22288</v>
      </c>
      <c r="Q109" s="5">
        <f t="shared" si="4"/>
        <v>176</v>
      </c>
      <c r="R109" s="28">
        <f>SUM(R7:R108)</f>
        <v>15943</v>
      </c>
      <c r="S109" s="29">
        <f t="shared" si="2"/>
        <v>0.69899015241798912</v>
      </c>
      <c r="T109" s="1"/>
      <c r="U109" s="1"/>
    </row>
    <row r="110" spans="1:21" ht="16.5" thickTop="1" thickBot="1">
      <c r="A110" t="s">
        <v>6</v>
      </c>
      <c r="P110" s="5">
        <f>P109+Q109</f>
        <v>22464</v>
      </c>
    </row>
    <row r="111" spans="1:21" ht="15.75" thickTop="1"/>
  </sheetData>
  <mergeCells count="12">
    <mergeCell ref="A1:U1"/>
    <mergeCell ref="R4:R5"/>
    <mergeCell ref="S4:S5"/>
    <mergeCell ref="T4:T5"/>
    <mergeCell ref="U4:U5"/>
    <mergeCell ref="F4:H4"/>
    <mergeCell ref="I4:K4"/>
    <mergeCell ref="L4:N4"/>
    <mergeCell ref="O4:Q4"/>
    <mergeCell ref="A2:S2"/>
    <mergeCell ref="C4:E4"/>
    <mergeCell ref="A4:B4"/>
  </mergeCells>
  <conditionalFormatting sqref="S7:S10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1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 Raffety</dc:creator>
  <cp:lastModifiedBy>Michael V Raffety</cp:lastModifiedBy>
  <cp:lastPrinted>2016-09-22T13:00:10Z</cp:lastPrinted>
  <dcterms:created xsi:type="dcterms:W3CDTF">2016-09-22T12:31:17Z</dcterms:created>
  <dcterms:modified xsi:type="dcterms:W3CDTF">2016-09-24T20:33:50Z</dcterms:modified>
</cp:coreProperties>
</file>